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15"/>
  </bookViews>
  <sheets>
    <sheet name="Сп6" sheetId="1" r:id="rId1"/>
    <sheet name="6стр1" sheetId="2" r:id="rId2"/>
    <sheet name="6стр2" sheetId="3" r:id="rId3"/>
    <sheet name="5" sheetId="4" r:id="rId4"/>
    <sheet name="Сп4" sheetId="5" r:id="rId5"/>
    <sheet name="4" sheetId="6" r:id="rId6"/>
    <sheet name="Сп3" sheetId="7" r:id="rId7"/>
    <sheet name="3" sheetId="8" r:id="rId8"/>
    <sheet name="2" sheetId="9" r:id="rId9"/>
    <sheet name="Сп1" sheetId="10" r:id="rId10"/>
    <sheet name="1" sheetId="11" r:id="rId11"/>
    <sheet name="СпВ" sheetId="12" r:id="rId12"/>
    <sheet name="В" sheetId="13" r:id="rId13"/>
    <sheet name="СпК" sheetId="14" r:id="rId14"/>
    <sheet name="К" sheetId="15" r:id="rId15"/>
    <sheet name="СпМ" sheetId="16" r:id="rId16"/>
    <sheet name="М" sheetId="17" r:id="rId17"/>
  </sheets>
  <definedNames>
    <definedName name="_xlnm.Print_Area" localSheetId="10">'1'!$A$1:$J$72</definedName>
    <definedName name="_xlnm.Print_Area" localSheetId="7">'3'!$A$1:$J$72</definedName>
    <definedName name="_xlnm.Print_Area" localSheetId="5">'4'!$A$1:$J$72</definedName>
    <definedName name="_xlnm.Print_Area" localSheetId="3">'5'!$A$1:$AB$13</definedName>
    <definedName name="_xlnm.Print_Area" localSheetId="1">'6стр1'!$A$1:$G$76</definedName>
    <definedName name="_xlnm.Print_Area" localSheetId="2">'6стр2'!$A$1:$K$76</definedName>
    <definedName name="_xlnm.Print_Area" localSheetId="12">'В'!$A$1:$J$72</definedName>
    <definedName name="_xlnm.Print_Area" localSheetId="14">'К'!$A$1:$J$72</definedName>
    <definedName name="_xlnm.Print_Area" localSheetId="16">'М'!$A$1:$J$72</definedName>
    <definedName name="_xlnm.Print_Area" localSheetId="9">'Сп1'!$A$1:$I$22</definedName>
    <definedName name="_xlnm.Print_Area" localSheetId="6">'Сп3'!$A$1:$I$22</definedName>
    <definedName name="_xlnm.Print_Area" localSheetId="4">'Сп4'!$A$1:$I$22</definedName>
    <definedName name="_xlnm.Print_Area" localSheetId="0">'Сп6'!$A$1:$I$38</definedName>
    <definedName name="_xlnm.Print_Area" localSheetId="11">'СпВ'!$A$1:$I$22</definedName>
    <definedName name="_xlnm.Print_Area" localSheetId="13">'СпК'!$A$1:$I$22</definedName>
    <definedName name="_xlnm.Print_Area" localSheetId="15">'СпМ'!$A$1:$I$22</definedName>
  </definedNames>
  <calcPr fullCalcOnLoad="1"/>
</workbook>
</file>

<file path=xl/sharedStrings.xml><?xml version="1.0" encoding="utf-8"?>
<sst xmlns="http://schemas.openxmlformats.org/spreadsheetml/2006/main" count="629" uniqueCount="141">
  <si>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</si>
  <si>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</si>
  <si>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</si>
  <si>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</si>
  <si>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</si>
  <si>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</si>
  <si>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</si>
  <si>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</si>
  <si>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</si>
  <si>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</si>
  <si>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</si>
  <si>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</si>
  <si>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</si>
  <si>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</si>
  <si>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</si>
  <si>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</si>
  <si>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</si>
  <si>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</si>
  <si>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</si>
  <si>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</si>
  <si>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</si>
  <si>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</si>
  <si>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</si>
  <si>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</si>
  <si>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</si>
  <si>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</si>
  <si>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</si>
  <si>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</si>
  <si>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</si>
  <si>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</si>
  <si>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</si>
  <si>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</si>
  <si>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</si>
  <si>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Список в соответствии с рейтингом</t>
  </si>
  <si>
    <t>№</t>
  </si>
  <si>
    <t>Список согласно занятым местам</t>
  </si>
  <si>
    <t>Кубок Башкортостана 2010</t>
  </si>
  <si>
    <t>Султанмуратов Ильдар</t>
  </si>
  <si>
    <t>Хаернасов Алмаз</t>
  </si>
  <si>
    <t>Сергеев Алексей</t>
  </si>
  <si>
    <t>Тихомиров Кирилл</t>
  </si>
  <si>
    <t>Ямалов Арслан</t>
  </si>
  <si>
    <t>Ханнанов Альберт</t>
  </si>
  <si>
    <t>Савинов Леонид</t>
  </si>
  <si>
    <t>Абрамов Кирилл</t>
  </si>
  <si>
    <t>Алексеев Глеб</t>
  </si>
  <si>
    <t>Сабирьянов Артур</t>
  </si>
  <si>
    <t>Байков Руслан</t>
  </si>
  <si>
    <t>Давыдов Алексей</t>
  </si>
  <si>
    <t>Баушев Максим</t>
  </si>
  <si>
    <t>Хакимов Данил</t>
  </si>
  <si>
    <t>Шарипов Радим</t>
  </si>
  <si>
    <t>Хусаинов Денис</t>
  </si>
  <si>
    <t>Семенов Михаил</t>
  </si>
  <si>
    <t>1/128 финала Турнира Международный олимпийский день</t>
  </si>
  <si>
    <t>1/64 финала Турнира Международный Олимпийский день</t>
  </si>
  <si>
    <t>Ф.И.О.</t>
  </si>
  <si>
    <t>место</t>
  </si>
  <si>
    <t>Уразаев Рифкат</t>
  </si>
  <si>
    <t>1</t>
  </si>
  <si>
    <t>3</t>
  </si>
  <si>
    <t>0</t>
  </si>
  <si>
    <t>Ильмурзина Назакет</t>
  </si>
  <si>
    <t>2</t>
  </si>
  <si>
    <t>5</t>
  </si>
  <si>
    <t>4</t>
  </si>
  <si>
    <t>Проппе Роберт</t>
  </si>
  <si>
    <t>3-4</t>
  </si>
  <si>
    <t>2-5</t>
  </si>
  <si>
    <t>1-6</t>
  </si>
  <si>
    <t>2-3</t>
  </si>
  <si>
    <t>6-4</t>
  </si>
  <si>
    <t>5-1</t>
  </si>
  <si>
    <t>6-2</t>
  </si>
  <si>
    <t>5-3</t>
  </si>
  <si>
    <t>1-4</t>
  </si>
  <si>
    <t>5-6</t>
  </si>
  <si>
    <t>4-2</t>
  </si>
  <si>
    <t>3-1</t>
  </si>
  <si>
    <t>4-5</t>
  </si>
  <si>
    <t>3-6</t>
  </si>
  <si>
    <t>1-2</t>
  </si>
  <si>
    <t>1/32 финала Турнира Международный Олимпийский день</t>
  </si>
  <si>
    <t>Лещенко Лев</t>
  </si>
  <si>
    <t>Балхияров Алмаз</t>
  </si>
  <si>
    <t>Булдин Никита</t>
  </si>
  <si>
    <t>Юнусов Ринат</t>
  </si>
  <si>
    <t>Нагонев Владимир</t>
  </si>
  <si>
    <t>Сафина Зилия</t>
  </si>
  <si>
    <t>Косолапов Герман</t>
  </si>
  <si>
    <t>Ибагишев Денис</t>
  </si>
  <si>
    <t>1/16 финала Турнира Международный Олимпийский день</t>
  </si>
  <si>
    <t>Шаяхметов Азамат</t>
  </si>
  <si>
    <t>Бортко Вячеслав</t>
  </si>
  <si>
    <t>Набиуллина Светлана</t>
  </si>
  <si>
    <t>Сафиуллин Динар</t>
  </si>
  <si>
    <t>Гилемханова Дина</t>
  </si>
  <si>
    <t>Гадельшин Тимур</t>
  </si>
  <si>
    <t>Рахматуллина Гульназ</t>
  </si>
  <si>
    <t>1/8 финала Турнира Международный олимпийский день</t>
  </si>
  <si>
    <t>Емельянов Александр</t>
  </si>
  <si>
    <t>Григорьев Руслан</t>
  </si>
  <si>
    <t>1/4 финала Турнира Международный Олимпийский день</t>
  </si>
  <si>
    <t>Коробко Павел</t>
  </si>
  <si>
    <t>Фоминых Илья</t>
  </si>
  <si>
    <t>Барышев Сергей</t>
  </si>
  <si>
    <t>Халимонов Евгений</t>
  </si>
  <si>
    <t>Усков Сергей</t>
  </si>
  <si>
    <t>Андрющенко Матвей</t>
  </si>
  <si>
    <t>Ларионов Дмитрий</t>
  </si>
  <si>
    <t>Лактионов Глеб</t>
  </si>
  <si>
    <t>Бочаров Артем</t>
  </si>
  <si>
    <t>1/2 финала ветеранов Турнира Международный олимпийский день</t>
  </si>
  <si>
    <t>Аюпов Айдар</t>
  </si>
  <si>
    <t>Рябинин Владимир</t>
  </si>
  <si>
    <t>Коротеев Георгий</t>
  </si>
  <si>
    <t>Семенов Юрий</t>
  </si>
  <si>
    <t>Стародубцев Олег</t>
  </si>
  <si>
    <t>Шадрин Эдуард</t>
  </si>
  <si>
    <t>Прокофьев Михаил</t>
  </si>
  <si>
    <t>Афанасьев Леонид</t>
  </si>
  <si>
    <t>Мицул Тимофей</t>
  </si>
  <si>
    <t>Шапошников Александр</t>
  </si>
  <si>
    <t>Зиновьев Александр</t>
  </si>
  <si>
    <t>Нестеренко Георгий</t>
  </si>
  <si>
    <t>Куряева Валентина</t>
  </si>
  <si>
    <t>Муллаяров Рафхат</t>
  </si>
  <si>
    <t>1/2 финала Турнира Международный Олимпийский день</t>
  </si>
  <si>
    <t>Сафиуллин Азат</t>
  </si>
  <si>
    <t>Ратникова Наталья</t>
  </si>
  <si>
    <t>Исмайлов Азат</t>
  </si>
  <si>
    <t>Семенов Константин</t>
  </si>
  <si>
    <t>Вафин Егор</t>
  </si>
  <si>
    <t>Файзуллин Тимур</t>
  </si>
  <si>
    <t>Курбаншоева Лесана</t>
  </si>
  <si>
    <t>Шакуров Нафис</t>
  </si>
  <si>
    <t>Финал Турнира Международный Олимпийский день</t>
  </si>
  <si>
    <t>Аристов Александр</t>
  </si>
  <si>
    <t>Аббасов Рустамхон</t>
  </si>
  <si>
    <t>Фоминых Дмитрий</t>
  </si>
  <si>
    <t>Хабиров Марс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</si>
</sst>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sz val="26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4"/>
      <name val="Arial Cyr"/>
      <family val="0"/>
    </font>
    <font>
      <b/>
      <sz val="10"/>
      <color indexed="8"/>
      <name val="Arial"/>
      <family val="2"/>
    </font>
    <font>
      <sz val="26"/>
      <name val="Arial"/>
      <family val="2"/>
    </font>
    <font>
      <b/>
      <sz val="9"/>
      <name val="Arial Cyr"/>
      <family val="2"/>
    </font>
    <font>
      <sz val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  <fill>
      <patternFill patternType="lightUp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18" applyFill="1">
      <alignment/>
      <protection/>
    </xf>
    <xf numFmtId="49" fontId="0" fillId="2" borderId="0" xfId="18" applyNumberFormat="1" applyFill="1">
      <alignment/>
      <protection/>
    </xf>
    <xf numFmtId="49" fontId="4" fillId="2" borderId="0" xfId="18" applyNumberFormat="1" applyFont="1" applyFill="1" applyAlignment="1">
      <alignment horizontal="center" vertical="center"/>
      <protection/>
    </xf>
    <xf numFmtId="0" fontId="20" fillId="2" borderId="1" xfId="0" applyFont="1" applyFill="1" applyBorder="1" applyAlignment="1" applyProtection="1">
      <alignment horizontal="left"/>
      <protection/>
    </xf>
    <xf numFmtId="0" fontId="20" fillId="2" borderId="3" xfId="0" applyFont="1" applyFill="1" applyBorder="1" applyAlignment="1" applyProtection="1">
      <alignment horizontal="left"/>
      <protection/>
    </xf>
    <xf numFmtId="0" fontId="0" fillId="0" borderId="0" xfId="17" applyFill="1">
      <alignment/>
      <protection/>
    </xf>
    <xf numFmtId="49" fontId="0" fillId="0" borderId="0" xfId="17" applyNumberFormat="1" applyFill="1">
      <alignment/>
      <protection/>
    </xf>
    <xf numFmtId="49" fontId="22" fillId="0" borderId="5" xfId="17" applyNumberFormat="1" applyFont="1" applyFill="1" applyBorder="1" applyAlignment="1">
      <alignment horizontal="center" vertical="center" wrapText="1"/>
      <protection/>
    </xf>
    <xf numFmtId="49" fontId="23" fillId="0" borderId="5" xfId="17" applyNumberFormat="1" applyFont="1" applyFill="1" applyBorder="1" applyAlignment="1">
      <alignment horizontal="center" vertical="center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181" fontId="12" fillId="2" borderId="0" xfId="0" applyNumberFormat="1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49" fontId="0" fillId="2" borderId="7" xfId="18" applyNumberFormat="1" applyFont="1" applyFill="1" applyBorder="1" applyAlignment="1">
      <alignment horizontal="center" vertical="center" wrapText="1"/>
      <protection/>
    </xf>
    <xf numFmtId="49" fontId="0" fillId="2" borderId="8" xfId="18" applyNumberFormat="1" applyFill="1" applyBorder="1" applyAlignment="1">
      <alignment horizontal="center" vertical="center"/>
      <protection/>
    </xf>
    <xf numFmtId="49" fontId="0" fillId="2" borderId="9" xfId="18" applyNumberFormat="1" applyFill="1" applyBorder="1" applyAlignment="1">
      <alignment horizontal="center" vertical="center"/>
      <protection/>
    </xf>
    <xf numFmtId="49" fontId="4" fillId="2" borderId="10" xfId="18" applyNumberFormat="1" applyFont="1" applyFill="1" applyBorder="1" applyAlignment="1">
      <alignment horizontal="center" vertical="center"/>
      <protection/>
    </xf>
    <xf numFmtId="49" fontId="18" fillId="2" borderId="11" xfId="18" applyNumberFormat="1" applyFont="1" applyFill="1" applyBorder="1" applyAlignment="1">
      <alignment horizontal="center" vertical="center"/>
      <protection/>
    </xf>
    <xf numFmtId="49" fontId="18" fillId="2" borderId="12" xfId="18" applyNumberFormat="1" applyFont="1" applyFill="1" applyBorder="1" applyAlignment="1">
      <alignment horizontal="center" vertical="center"/>
      <protection/>
    </xf>
    <xf numFmtId="49" fontId="17" fillId="2" borderId="5" xfId="18" applyNumberFormat="1" applyFont="1" applyFill="1" applyBorder="1" applyAlignment="1">
      <alignment horizontal="center" vertical="center"/>
      <protection/>
    </xf>
    <xf numFmtId="49" fontId="17" fillId="5" borderId="5" xfId="18" applyNumberFormat="1" applyFont="1" applyFill="1" applyBorder="1" applyAlignment="1">
      <alignment horizontal="center" vertical="center"/>
      <protection/>
    </xf>
    <xf numFmtId="49" fontId="17" fillId="5" borderId="13" xfId="18" applyNumberFormat="1" applyFont="1" applyFill="1" applyBorder="1" applyAlignment="1">
      <alignment horizontal="center" vertical="center"/>
      <protection/>
    </xf>
    <xf numFmtId="49" fontId="0" fillId="2" borderId="11" xfId="18" applyNumberFormat="1" applyFill="1" applyBorder="1" applyAlignment="1">
      <alignment horizontal="center" vertical="center"/>
      <protection/>
    </xf>
    <xf numFmtId="49" fontId="0" fillId="2" borderId="12" xfId="18" applyNumberFormat="1" applyFill="1" applyBorder="1" applyAlignment="1">
      <alignment horizontal="center" vertical="center"/>
      <protection/>
    </xf>
    <xf numFmtId="49" fontId="17" fillId="2" borderId="11" xfId="18" applyNumberFormat="1" applyFont="1" applyFill="1" applyBorder="1" applyAlignment="1">
      <alignment horizontal="left" vertical="center"/>
      <protection/>
    </xf>
    <xf numFmtId="49" fontId="17" fillId="2" borderId="5" xfId="18" applyNumberFormat="1" applyFont="1" applyFill="1" applyBorder="1" applyAlignment="1">
      <alignment horizontal="left" vertical="center"/>
      <protection/>
    </xf>
    <xf numFmtId="49" fontId="17" fillId="2" borderId="12" xfId="18" applyNumberFormat="1" applyFont="1" applyFill="1" applyBorder="1" applyAlignment="1">
      <alignment horizontal="left" vertical="center"/>
      <protection/>
    </xf>
    <xf numFmtId="49" fontId="17" fillId="2" borderId="14" xfId="18" applyNumberFormat="1" applyFont="1" applyFill="1" applyBorder="1" applyAlignment="1">
      <alignment horizontal="center" vertical="center"/>
      <protection/>
    </xf>
    <xf numFmtId="49" fontId="17" fillId="2" borderId="13" xfId="18" applyNumberFormat="1" applyFont="1" applyFill="1" applyBorder="1" applyAlignment="1">
      <alignment horizontal="center" vertical="center"/>
      <protection/>
    </xf>
    <xf numFmtId="49" fontId="17" fillId="2" borderId="10" xfId="18" applyNumberFormat="1" applyFont="1" applyFill="1" applyBorder="1" applyAlignment="1">
      <alignment horizontal="center" vertical="center"/>
      <protection/>
    </xf>
    <xf numFmtId="49" fontId="17" fillId="2" borderId="4" xfId="18" applyNumberFormat="1" applyFont="1" applyFill="1" applyBorder="1" applyAlignment="1">
      <alignment horizontal="center" vertical="center"/>
      <protection/>
    </xf>
    <xf numFmtId="49" fontId="18" fillId="2" borderId="8" xfId="18" applyNumberFormat="1" applyFont="1" applyFill="1" applyBorder="1" applyAlignment="1">
      <alignment horizontal="center" vertical="center"/>
      <protection/>
    </xf>
    <xf numFmtId="49" fontId="18" fillId="2" borderId="9" xfId="18" applyNumberFormat="1" applyFont="1" applyFill="1" applyBorder="1" applyAlignment="1">
      <alignment horizontal="center" vertical="center"/>
      <protection/>
    </xf>
    <xf numFmtId="49" fontId="17" fillId="2" borderId="8" xfId="18" applyNumberFormat="1" applyFont="1" applyFill="1" applyBorder="1" applyAlignment="1">
      <alignment horizontal="left" vertical="center"/>
      <protection/>
    </xf>
    <xf numFmtId="49" fontId="17" fillId="2" borderId="10" xfId="18" applyNumberFormat="1" applyFont="1" applyFill="1" applyBorder="1" applyAlignment="1">
      <alignment horizontal="left" vertical="center"/>
      <protection/>
    </xf>
    <xf numFmtId="49" fontId="17" fillId="2" borderId="9" xfId="18" applyNumberFormat="1" applyFont="1" applyFill="1" applyBorder="1" applyAlignment="1">
      <alignment horizontal="left" vertical="center"/>
      <protection/>
    </xf>
    <xf numFmtId="49" fontId="17" fillId="5" borderId="3" xfId="18" applyNumberFormat="1" applyFont="1" applyFill="1" applyBorder="1" applyAlignment="1">
      <alignment horizontal="center" vertical="center"/>
      <protection/>
    </xf>
    <xf numFmtId="49" fontId="17" fillId="5" borderId="10" xfId="18" applyNumberFormat="1" applyFont="1" applyFill="1" applyBorder="1" applyAlignment="1">
      <alignment horizontal="center" vertical="center"/>
      <protection/>
    </xf>
    <xf numFmtId="49" fontId="15" fillId="2" borderId="0" xfId="18" applyNumberFormat="1" applyFont="1" applyFill="1" applyBorder="1" applyAlignment="1">
      <alignment horizontal="center" vertical="center"/>
      <protection/>
    </xf>
    <xf numFmtId="49" fontId="16" fillId="2" borderId="15" xfId="18" applyNumberFormat="1" applyFont="1" applyFill="1" applyBorder="1" applyAlignment="1">
      <alignment horizontal="center" vertical="center" wrapText="1"/>
      <protection/>
    </xf>
    <xf numFmtId="49" fontId="16" fillId="2" borderId="16" xfId="18" applyNumberFormat="1" applyFont="1" applyFill="1" applyBorder="1" applyAlignment="1">
      <alignment horizontal="center" vertical="center" wrapText="1"/>
      <protection/>
    </xf>
    <xf numFmtId="49" fontId="0" fillId="2" borderId="17" xfId="18" applyNumberFormat="1" applyFont="1" applyFill="1" applyBorder="1" applyAlignment="1">
      <alignment horizontal="center" vertical="center" wrapText="1"/>
      <protection/>
    </xf>
    <xf numFmtId="49" fontId="6" fillId="2" borderId="0" xfId="18" applyNumberFormat="1" applyFont="1" applyFill="1" applyBorder="1" applyAlignment="1">
      <alignment horizontal="center"/>
      <protection/>
    </xf>
    <xf numFmtId="181" fontId="6" fillId="2" borderId="0" xfId="18" applyNumberFormat="1" applyFont="1" applyFill="1" applyBorder="1" applyAlignment="1">
      <alignment horizontal="center"/>
      <protection/>
    </xf>
    <xf numFmtId="49" fontId="1" fillId="2" borderId="15" xfId="18" applyNumberFormat="1" applyFont="1" applyFill="1" applyBorder="1" applyAlignment="1">
      <alignment horizontal="center" vertical="center" wrapText="1"/>
      <protection/>
    </xf>
    <xf numFmtId="49" fontId="1" fillId="2" borderId="16" xfId="18" applyNumberFormat="1" applyFont="1" applyFill="1" applyBorder="1" applyAlignment="1">
      <alignment horizontal="center" vertical="center" wrapText="1"/>
      <protection/>
    </xf>
    <xf numFmtId="49" fontId="6" fillId="2" borderId="15" xfId="18" applyNumberFormat="1" applyFont="1" applyFill="1" applyBorder="1" applyAlignment="1">
      <alignment horizontal="center" vertical="center" wrapText="1"/>
      <protection/>
    </xf>
    <xf numFmtId="49" fontId="6" fillId="2" borderId="7" xfId="18" applyNumberFormat="1" applyFont="1" applyFill="1" applyBorder="1" applyAlignment="1">
      <alignment horizontal="center" vertical="center" wrapText="1"/>
      <protection/>
    </xf>
    <xf numFmtId="49" fontId="6" fillId="2" borderId="16" xfId="18" applyNumberFormat="1" applyFont="1" applyFill="1" applyBorder="1" applyAlignment="1">
      <alignment horizontal="center" vertical="center" wrapText="1"/>
      <protection/>
    </xf>
    <xf numFmtId="49" fontId="0" fillId="2" borderId="18" xfId="18" applyNumberFormat="1" applyFont="1" applyFill="1" applyBorder="1" applyAlignment="1">
      <alignment horizontal="center" vertical="center" wrapText="1"/>
      <protection/>
    </xf>
    <xf numFmtId="0" fontId="19" fillId="2" borderId="0" xfId="0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 horizontal="center"/>
      <protection/>
    </xf>
    <xf numFmtId="181" fontId="12" fillId="2" borderId="0" xfId="0" applyNumberFormat="1" applyFont="1" applyFill="1" applyAlignment="1" applyProtection="1">
      <alignment horizontal="center"/>
      <protection/>
    </xf>
    <xf numFmtId="49" fontId="23" fillId="0" borderId="13" xfId="17" applyNumberFormat="1" applyFont="1" applyFill="1" applyBorder="1" applyAlignment="1">
      <alignment horizontal="center" vertical="center"/>
      <protection/>
    </xf>
    <xf numFmtId="49" fontId="23" fillId="0" borderId="19" xfId="17" applyNumberFormat="1" applyFont="1" applyFill="1" applyBorder="1" applyAlignment="1">
      <alignment horizontal="center" vertical="center"/>
      <protection/>
    </xf>
    <xf numFmtId="49" fontId="23" fillId="0" borderId="14" xfId="17" applyNumberFormat="1" applyFont="1" applyFill="1" applyBorder="1" applyAlignment="1">
      <alignment horizontal="center" vertical="center"/>
      <protection/>
    </xf>
    <xf numFmtId="49" fontId="18" fillId="0" borderId="5" xfId="17" applyNumberFormat="1" applyFont="1" applyFill="1" applyBorder="1" applyAlignment="1">
      <alignment horizontal="center" vertical="center"/>
      <protection/>
    </xf>
    <xf numFmtId="49" fontId="17" fillId="0" borderId="5" xfId="17" applyNumberFormat="1" applyFont="1" applyFill="1" applyBorder="1" applyAlignment="1">
      <alignment horizontal="left" vertical="center"/>
      <protection/>
    </xf>
    <xf numFmtId="49" fontId="11" fillId="0" borderId="5" xfId="17" applyNumberFormat="1" applyFont="1" applyFill="1" applyBorder="1" applyAlignment="1">
      <alignment horizontal="center" vertical="center" wrapText="1"/>
      <protection/>
    </xf>
    <xf numFmtId="49" fontId="6" fillId="0" borderId="5" xfId="17" applyNumberFormat="1" applyFont="1" applyFill="1" applyBorder="1" applyAlignment="1">
      <alignment horizontal="center" vertical="center"/>
      <protection/>
    </xf>
    <xf numFmtId="49" fontId="23" fillId="0" borderId="5" xfId="17" applyNumberFormat="1" applyFont="1" applyFill="1" applyBorder="1" applyAlignment="1">
      <alignment horizontal="center" vertical="center" wrapText="1"/>
      <protection/>
    </xf>
    <xf numFmtId="49" fontId="6" fillId="6" borderId="5" xfId="17" applyNumberFormat="1" applyFont="1" applyFill="1" applyBorder="1" applyAlignment="1">
      <alignment horizontal="center" vertical="center"/>
      <protection/>
    </xf>
    <xf numFmtId="49" fontId="0" fillId="0" borderId="0" xfId="17" applyNumberFormat="1" applyFill="1">
      <alignment/>
      <protection/>
    </xf>
    <xf numFmtId="49" fontId="6" fillId="0" borderId="0" xfId="17" applyNumberFormat="1" applyFont="1" applyFill="1" applyAlignment="1">
      <alignment horizontal="center"/>
      <protection/>
    </xf>
    <xf numFmtId="181" fontId="6" fillId="0" borderId="0" xfId="17" applyNumberFormat="1" applyFont="1" applyFill="1" applyAlignment="1">
      <alignment horizontal="center"/>
      <protection/>
    </xf>
    <xf numFmtId="49" fontId="21" fillId="0" borderId="0" xfId="17" applyNumberFormat="1" applyFont="1" applyFill="1" applyAlignment="1">
      <alignment horizontal="center" vertical="center"/>
      <protection/>
    </xf>
  </cellXfs>
  <cellStyles count="8">
    <cellStyle name="Normal" xfId="0"/>
    <cellStyle name="Currency" xfId="15"/>
    <cellStyle name="Currency [0]" xfId="16"/>
    <cellStyle name="Обычный_р2" xfId="17"/>
    <cellStyle name="Обычный_р5" xfId="18"/>
    <cellStyle name="Percent" xfId="19"/>
    <cellStyle name="Comma" xfId="20"/>
    <cellStyle name="Comma [0]" xfId="21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3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790575</xdr:colOff>
      <xdr:row>3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239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219075</xdr:colOff>
      <xdr:row>0</xdr:row>
      <xdr:rowOff>0</xdr:rowOff>
    </xdr:from>
    <xdr:to>
      <xdr:col>28</xdr:col>
      <xdr:colOff>0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0</xdr:row>
      <xdr:rowOff>0</xdr:rowOff>
    </xdr:from>
    <xdr:to>
      <xdr:col>17</xdr:col>
      <xdr:colOff>428625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41" t="s">
        <v>36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41" t="s">
        <v>54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2">
        <v>40327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43"/>
      <c r="B4" s="43"/>
      <c r="C4" s="43"/>
      <c r="D4" s="43"/>
      <c r="E4" s="43"/>
      <c r="F4" s="43"/>
      <c r="G4" s="43"/>
      <c r="H4" s="43"/>
      <c r="I4" s="43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37</v>
      </c>
      <c r="B7" s="28">
        <v>1</v>
      </c>
      <c r="C7" s="26" t="str">
        <f>6стр1!G36</f>
        <v>Хаернасов Алмаз</v>
      </c>
      <c r="D7" s="25"/>
      <c r="E7" s="25"/>
      <c r="F7" s="25"/>
      <c r="G7" s="25"/>
      <c r="H7" s="25"/>
      <c r="I7" s="25"/>
    </row>
    <row r="8" spans="1:9" ht="18">
      <c r="A8" s="27" t="s">
        <v>38</v>
      </c>
      <c r="B8" s="28">
        <v>2</v>
      </c>
      <c r="C8" s="26" t="str">
        <f>6стр1!G56</f>
        <v>Султанмуратов Ильдар</v>
      </c>
      <c r="D8" s="25"/>
      <c r="E8" s="25"/>
      <c r="F8" s="25"/>
      <c r="G8" s="25"/>
      <c r="H8" s="25"/>
      <c r="I8" s="25"/>
    </row>
    <row r="9" spans="1:9" ht="18">
      <c r="A9" s="27" t="s">
        <v>39</v>
      </c>
      <c r="B9" s="28">
        <v>3</v>
      </c>
      <c r="C9" s="26" t="str">
        <f>6стр2!I22</f>
        <v>Хусаинов Денис</v>
      </c>
      <c r="D9" s="25"/>
      <c r="E9" s="25"/>
      <c r="F9" s="25"/>
      <c r="G9" s="25"/>
      <c r="H9" s="25"/>
      <c r="I9" s="25"/>
    </row>
    <row r="10" spans="1:9" ht="18">
      <c r="A10" s="27" t="s">
        <v>40</v>
      </c>
      <c r="B10" s="28">
        <v>4</v>
      </c>
      <c r="C10" s="26" t="str">
        <f>6стр2!I32</f>
        <v>Шарипов Радим</v>
      </c>
      <c r="D10" s="25"/>
      <c r="E10" s="25"/>
      <c r="F10" s="25"/>
      <c r="G10" s="25"/>
      <c r="H10" s="25"/>
      <c r="I10" s="25"/>
    </row>
    <row r="11" spans="1:9" ht="18">
      <c r="A11" s="27" t="s">
        <v>41</v>
      </c>
      <c r="B11" s="28">
        <v>5</v>
      </c>
      <c r="C11" s="26" t="str">
        <f>6стр1!G63</f>
        <v>Ямалов Арслан</v>
      </c>
      <c r="D11" s="25"/>
      <c r="E11" s="25"/>
      <c r="F11" s="25"/>
      <c r="G11" s="25"/>
      <c r="H11" s="25"/>
      <c r="I11" s="25"/>
    </row>
    <row r="12" spans="1:9" ht="18">
      <c r="A12" s="27" t="s">
        <v>42</v>
      </c>
      <c r="B12" s="28">
        <v>6</v>
      </c>
      <c r="C12" s="26" t="str">
        <f>6стр1!G65</f>
        <v>Сергеев Алексей</v>
      </c>
      <c r="D12" s="25"/>
      <c r="E12" s="25"/>
      <c r="F12" s="25"/>
      <c r="G12" s="25"/>
      <c r="H12" s="25"/>
      <c r="I12" s="25"/>
    </row>
    <row r="13" spans="1:9" ht="18">
      <c r="A13" s="27" t="s">
        <v>43</v>
      </c>
      <c r="B13" s="28">
        <v>7</v>
      </c>
      <c r="C13" s="26" t="str">
        <f>6стр1!G68</f>
        <v>Ханнанов Альберт</v>
      </c>
      <c r="D13" s="25"/>
      <c r="E13" s="25"/>
      <c r="F13" s="25"/>
      <c r="G13" s="25"/>
      <c r="H13" s="25"/>
      <c r="I13" s="25"/>
    </row>
    <row r="14" spans="1:9" ht="18">
      <c r="A14" s="27" t="s">
        <v>44</v>
      </c>
      <c r="B14" s="28">
        <v>8</v>
      </c>
      <c r="C14" s="26" t="str">
        <f>6стр1!G70</f>
        <v>Байков Руслан</v>
      </c>
      <c r="D14" s="25"/>
      <c r="E14" s="25"/>
      <c r="F14" s="25"/>
      <c r="G14" s="25"/>
      <c r="H14" s="25"/>
      <c r="I14" s="25"/>
    </row>
    <row r="15" spans="1:9" ht="18">
      <c r="A15" s="27" t="s">
        <v>45</v>
      </c>
      <c r="B15" s="28">
        <v>9</v>
      </c>
      <c r="C15" s="26" t="str">
        <f>6стр1!D72</f>
        <v>Савинов Леонид</v>
      </c>
      <c r="D15" s="25"/>
      <c r="E15" s="25"/>
      <c r="F15" s="25"/>
      <c r="G15" s="25"/>
      <c r="H15" s="25"/>
      <c r="I15" s="25"/>
    </row>
    <row r="16" spans="1:9" ht="18">
      <c r="A16" s="27" t="s">
        <v>46</v>
      </c>
      <c r="B16" s="28">
        <v>10</v>
      </c>
      <c r="C16" s="26" t="str">
        <f>6стр1!D75</f>
        <v>Тихомиров Кирилл</v>
      </c>
      <c r="D16" s="25"/>
      <c r="E16" s="25"/>
      <c r="F16" s="25"/>
      <c r="G16" s="25"/>
      <c r="H16" s="25"/>
      <c r="I16" s="25"/>
    </row>
    <row r="17" spans="1:9" ht="18">
      <c r="A17" s="27" t="s">
        <v>47</v>
      </c>
      <c r="B17" s="28">
        <v>11</v>
      </c>
      <c r="C17" s="26" t="str">
        <f>6стр1!G73</f>
        <v>Абрамов Кирилл</v>
      </c>
      <c r="D17" s="25"/>
      <c r="E17" s="25"/>
      <c r="F17" s="25"/>
      <c r="G17" s="25"/>
      <c r="H17" s="25"/>
      <c r="I17" s="25"/>
    </row>
    <row r="18" spans="1:9" ht="18">
      <c r="A18" s="27" t="s">
        <v>48</v>
      </c>
      <c r="B18" s="28">
        <v>12</v>
      </c>
      <c r="C18" s="26" t="str">
        <f>6стр1!G75</f>
        <v>Давыдов Алексей</v>
      </c>
      <c r="D18" s="25"/>
      <c r="E18" s="25"/>
      <c r="F18" s="25"/>
      <c r="G18" s="25"/>
      <c r="H18" s="25"/>
      <c r="I18" s="25"/>
    </row>
    <row r="19" spans="1:9" ht="18">
      <c r="A19" s="27" t="s">
        <v>49</v>
      </c>
      <c r="B19" s="28">
        <v>13</v>
      </c>
      <c r="C19" s="26" t="str">
        <f>6стр2!I40</f>
        <v>Сабирьянов Артур</v>
      </c>
      <c r="D19" s="25"/>
      <c r="E19" s="25"/>
      <c r="F19" s="25"/>
      <c r="G19" s="25"/>
      <c r="H19" s="25"/>
      <c r="I19" s="25"/>
    </row>
    <row r="20" spans="1:9" ht="18">
      <c r="A20" s="27" t="s">
        <v>50</v>
      </c>
      <c r="B20" s="28">
        <v>14</v>
      </c>
      <c r="C20" s="26" t="str">
        <f>6стр2!I44</f>
        <v>Алексеев Глеб</v>
      </c>
      <c r="D20" s="25"/>
      <c r="E20" s="25"/>
      <c r="F20" s="25"/>
      <c r="G20" s="25"/>
      <c r="H20" s="25"/>
      <c r="I20" s="25"/>
    </row>
    <row r="21" spans="1:9" ht="18">
      <c r="A21" s="27" t="s">
        <v>51</v>
      </c>
      <c r="B21" s="28">
        <v>15</v>
      </c>
      <c r="C21" s="26" t="str">
        <f>6стр2!I46</f>
        <v>Баушев Максим</v>
      </c>
      <c r="D21" s="25"/>
      <c r="E21" s="25"/>
      <c r="F21" s="25"/>
      <c r="G21" s="25"/>
      <c r="H21" s="25"/>
      <c r="I21" s="25"/>
    </row>
    <row r="22" spans="1:9" ht="18">
      <c r="A22" s="27" t="s">
        <v>52</v>
      </c>
      <c r="B22" s="28">
        <v>16</v>
      </c>
      <c r="C22" s="26" t="str">
        <f>6стр2!I48</f>
        <v>Хакимов Данил</v>
      </c>
      <c r="D22" s="25"/>
      <c r="E22" s="25"/>
      <c r="F22" s="25"/>
      <c r="G22" s="25"/>
      <c r="H22" s="25"/>
      <c r="I22" s="25"/>
    </row>
    <row r="23" spans="1:9" ht="18">
      <c r="A23" s="27" t="s">
        <v>53</v>
      </c>
      <c r="B23" s="28">
        <v>17</v>
      </c>
      <c r="C23" s="26" t="str">
        <f>6стр2!E44</f>
        <v>Семенов Михаил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18</v>
      </c>
      <c r="C24" s="26">
        <f>6стр2!E50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19</v>
      </c>
      <c r="C25" s="26">
        <f>6стр2!E53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6стр2!E55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6стр2!I53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6стр2!I57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6стр2!I59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6стр2!I61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6стр2!E63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6стр2!E69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6стр2!E72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6стр2!E74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6стр2!I66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6стр2!I70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6стр2!I72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6стр2!I74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85" t="s">
        <v>36</v>
      </c>
      <c r="B1" s="85"/>
      <c r="C1" s="85"/>
      <c r="D1" s="85"/>
      <c r="E1" s="85"/>
      <c r="F1" s="85"/>
      <c r="G1" s="85"/>
      <c r="H1" s="85"/>
      <c r="I1" s="85"/>
    </row>
    <row r="2" spans="1:9" ht="15.75">
      <c r="A2" s="41" t="s">
        <v>102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2">
        <v>40362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103</v>
      </c>
      <c r="B7" s="28">
        <v>1</v>
      </c>
      <c r="C7" s="26" t="str">
        <f>1!F20</f>
        <v>Фоминых Илья</v>
      </c>
      <c r="D7" s="25"/>
      <c r="E7" s="25"/>
      <c r="F7" s="25"/>
      <c r="G7" s="25"/>
      <c r="H7" s="25"/>
      <c r="I7" s="25"/>
    </row>
    <row r="8" spans="1:9" ht="18">
      <c r="A8" s="27" t="s">
        <v>104</v>
      </c>
      <c r="B8" s="28">
        <v>2</v>
      </c>
      <c r="C8" s="26" t="str">
        <f>1!F31</f>
        <v>Халимонов Евгений</v>
      </c>
      <c r="D8" s="25"/>
      <c r="E8" s="25"/>
      <c r="F8" s="25"/>
      <c r="G8" s="25"/>
      <c r="H8" s="25"/>
      <c r="I8" s="25"/>
    </row>
    <row r="9" spans="1:9" ht="18">
      <c r="A9" s="27" t="s">
        <v>105</v>
      </c>
      <c r="B9" s="28">
        <v>3</v>
      </c>
      <c r="C9" s="26" t="str">
        <f>1!G43</f>
        <v>Ларионов Дмитрий</v>
      </c>
      <c r="D9" s="25"/>
      <c r="E9" s="25"/>
      <c r="F9" s="25"/>
      <c r="G9" s="25"/>
      <c r="H9" s="25"/>
      <c r="I9" s="25"/>
    </row>
    <row r="10" spans="1:9" ht="18">
      <c r="A10" s="27" t="s">
        <v>106</v>
      </c>
      <c r="B10" s="28">
        <v>4</v>
      </c>
      <c r="C10" s="26" t="str">
        <f>1!G51</f>
        <v>Коробко Павел</v>
      </c>
      <c r="D10" s="25"/>
      <c r="E10" s="25"/>
      <c r="F10" s="25"/>
      <c r="G10" s="25"/>
      <c r="H10" s="25"/>
      <c r="I10" s="25"/>
    </row>
    <row r="11" spans="1:9" ht="18">
      <c r="A11" s="27" t="s">
        <v>107</v>
      </c>
      <c r="B11" s="28">
        <v>5</v>
      </c>
      <c r="C11" s="26" t="str">
        <f>1!C55</f>
        <v>Барышев Сергей</v>
      </c>
      <c r="D11" s="25"/>
      <c r="E11" s="25"/>
      <c r="F11" s="25"/>
      <c r="G11" s="25"/>
      <c r="H11" s="25"/>
      <c r="I11" s="25"/>
    </row>
    <row r="12" spans="1:9" ht="18">
      <c r="A12" s="27" t="s">
        <v>108</v>
      </c>
      <c r="B12" s="28">
        <v>6</v>
      </c>
      <c r="C12" s="26" t="str">
        <f>1!C57</f>
        <v>Андрющенко Матвей</v>
      </c>
      <c r="D12" s="25"/>
      <c r="E12" s="25"/>
      <c r="F12" s="25"/>
      <c r="G12" s="25"/>
      <c r="H12" s="25"/>
      <c r="I12" s="25"/>
    </row>
    <row r="13" spans="1:9" ht="18">
      <c r="A13" s="27" t="s">
        <v>100</v>
      </c>
      <c r="B13" s="28">
        <v>7</v>
      </c>
      <c r="C13" s="26" t="str">
        <f>1!C60</f>
        <v>Бочаров Артем</v>
      </c>
      <c r="D13" s="25"/>
      <c r="E13" s="25"/>
      <c r="F13" s="25"/>
      <c r="G13" s="25"/>
      <c r="H13" s="25"/>
      <c r="I13" s="25"/>
    </row>
    <row r="14" spans="1:9" ht="18">
      <c r="A14" s="27" t="s">
        <v>109</v>
      </c>
      <c r="B14" s="28">
        <v>8</v>
      </c>
      <c r="C14" s="26" t="str">
        <f>1!C62</f>
        <v>Бортко Вячеслав</v>
      </c>
      <c r="D14" s="25"/>
      <c r="E14" s="25"/>
      <c r="F14" s="25"/>
      <c r="G14" s="25"/>
      <c r="H14" s="25"/>
      <c r="I14" s="25"/>
    </row>
    <row r="15" spans="1:9" ht="18">
      <c r="A15" s="27" t="s">
        <v>93</v>
      </c>
      <c r="B15" s="28">
        <v>9</v>
      </c>
      <c r="C15" s="26" t="str">
        <f>1!G57</f>
        <v>Усков Сергей</v>
      </c>
      <c r="D15" s="25"/>
      <c r="E15" s="25"/>
      <c r="F15" s="25"/>
      <c r="G15" s="25"/>
      <c r="H15" s="25"/>
      <c r="I15" s="25"/>
    </row>
    <row r="16" spans="1:9" ht="18">
      <c r="A16" s="27" t="s">
        <v>101</v>
      </c>
      <c r="B16" s="28">
        <v>10</v>
      </c>
      <c r="C16" s="26" t="str">
        <f>1!G60</f>
        <v>Емельянов Александр</v>
      </c>
      <c r="D16" s="25"/>
      <c r="E16" s="25"/>
      <c r="F16" s="25"/>
      <c r="G16" s="25"/>
      <c r="H16" s="25"/>
      <c r="I16" s="25"/>
    </row>
    <row r="17" spans="1:9" ht="18">
      <c r="A17" s="27" t="s">
        <v>110</v>
      </c>
      <c r="B17" s="28">
        <v>11</v>
      </c>
      <c r="C17" s="26" t="str">
        <f>1!G64</f>
        <v>Григорьев Руслан</v>
      </c>
      <c r="D17" s="25"/>
      <c r="E17" s="25"/>
      <c r="F17" s="25"/>
      <c r="G17" s="25"/>
      <c r="H17" s="25"/>
      <c r="I17" s="25"/>
    </row>
    <row r="18" spans="1:9" ht="18">
      <c r="A18" s="27" t="s">
        <v>111</v>
      </c>
      <c r="B18" s="28">
        <v>12</v>
      </c>
      <c r="C18" s="26" t="str">
        <f>1!G66</f>
        <v>Лактионов Глеб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13</v>
      </c>
      <c r="C19" s="26">
        <f>1!D67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1!D70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1!G69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1!G71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86" t="str">
        <f>Сп1!A1</f>
        <v>Кубок Башкортостана 2010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5.75">
      <c r="A2" s="86" t="str">
        <f>Сп1!A2</f>
        <v>1/4 финала Турнира Международный Олимпийский день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75">
      <c r="A3" s="87">
        <f>Сп1!A3</f>
        <v>40362</v>
      </c>
      <c r="B3" s="87"/>
      <c r="C3" s="87"/>
      <c r="D3" s="87"/>
      <c r="E3" s="87"/>
      <c r="F3" s="87"/>
      <c r="G3" s="87"/>
      <c r="H3" s="87"/>
      <c r="I3" s="87"/>
      <c r="J3" s="87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Сп1!A7</f>
        <v>Коробко Павел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103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Сп1!A22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103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Сп1!A15</f>
        <v>Бортко Вячеслав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109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Сп1!A14</f>
        <v>Ларионов Дмитрий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106</v>
      </c>
      <c r="F12" s="5"/>
      <c r="G12" s="13"/>
      <c r="H12" s="5"/>
      <c r="I12" s="5"/>
    </row>
    <row r="13" spans="1:9" ht="12.75">
      <c r="A13" s="4">
        <v>5</v>
      </c>
      <c r="B13" s="6" t="str">
        <f>Сп1!A11</f>
        <v>Усков Сергей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111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Сп1!A18</f>
        <v>Бочаров Артем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106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Сп1!A19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106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Сп1!A10</f>
        <v>Халимонов Евгений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104</v>
      </c>
      <c r="G20" s="8"/>
      <c r="H20" s="8"/>
      <c r="I20" s="8"/>
    </row>
    <row r="21" spans="1:9" ht="12.75">
      <c r="A21" s="4">
        <v>3</v>
      </c>
      <c r="B21" s="6" t="str">
        <f>Сп1!A9</f>
        <v>Барышев Сергей</v>
      </c>
      <c r="C21" s="5"/>
      <c r="D21" s="5"/>
      <c r="E21" s="11"/>
      <c r="F21" s="15"/>
      <c r="G21" s="5"/>
      <c r="H21" s="46" t="s">
        <v>0</v>
      </c>
      <c r="I21" s="46"/>
    </row>
    <row r="22" spans="1:9" ht="12.75">
      <c r="A22" s="5"/>
      <c r="B22" s="7">
        <v>5</v>
      </c>
      <c r="C22" s="8" t="s">
        <v>105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Сп1!A20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108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Сп1!A17</f>
        <v>Лактионов Глеб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108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Сп1!A12</f>
        <v>Андрющенко Матвей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104</v>
      </c>
      <c r="F28" s="15"/>
      <c r="G28" s="5"/>
      <c r="H28" s="5"/>
      <c r="I28" s="5"/>
    </row>
    <row r="29" spans="1:9" ht="12.75">
      <c r="A29" s="4">
        <v>7</v>
      </c>
      <c r="B29" s="6" t="str">
        <f>Сп1!A13</f>
        <v>Емельянов Александр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101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Сп1!A16</f>
        <v>Григорьев Руслан</v>
      </c>
      <c r="C31" s="11"/>
      <c r="D31" s="11"/>
      <c r="E31" s="4">
        <v>-15</v>
      </c>
      <c r="F31" s="6" t="str">
        <f>IF(F20=E12,E28,IF(F20=E28,E12,0))</f>
        <v>Халимонов Евгений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104</v>
      </c>
      <c r="E32" s="5"/>
      <c r="F32" s="15"/>
      <c r="G32" s="5"/>
      <c r="H32" s="46" t="s">
        <v>1</v>
      </c>
      <c r="I32" s="46"/>
    </row>
    <row r="33" spans="1:9" ht="12.75">
      <c r="A33" s="4">
        <v>15</v>
      </c>
      <c r="B33" s="6" t="str">
        <f>Сп1!A21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104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Сп1!A8</f>
        <v>Фоминых Илья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Коробко Павел</v>
      </c>
      <c r="F37" s="5"/>
      <c r="G37" s="5"/>
      <c r="H37" s="5"/>
      <c r="I37" s="5"/>
    </row>
    <row r="38" spans="1:9" ht="12.75">
      <c r="A38" s="5"/>
      <c r="B38" s="7">
        <v>16</v>
      </c>
      <c r="C38" s="35" t="s">
        <v>93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Бортко Вячеслав</v>
      </c>
      <c r="C39" s="7">
        <v>20</v>
      </c>
      <c r="D39" s="35" t="s">
        <v>93</v>
      </c>
      <c r="E39" s="7">
        <v>26</v>
      </c>
      <c r="F39" s="35" t="s">
        <v>103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Григорьев Руслан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Усков Сергей</v>
      </c>
      <c r="C41" s="5"/>
      <c r="D41" s="7">
        <v>24</v>
      </c>
      <c r="E41" s="36" t="s">
        <v>105</v>
      </c>
      <c r="F41" s="11"/>
      <c r="G41" s="5"/>
      <c r="H41" s="5"/>
      <c r="I41" s="5"/>
    </row>
    <row r="42" spans="1:9" ht="12.75">
      <c r="A42" s="5"/>
      <c r="B42" s="7">
        <v>17</v>
      </c>
      <c r="C42" s="35" t="s">
        <v>107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6" t="s">
        <v>105</v>
      </c>
      <c r="E43" s="15"/>
      <c r="F43" s="7">
        <v>28</v>
      </c>
      <c r="G43" s="35" t="s">
        <v>109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Барышев Сергей</v>
      </c>
      <c r="D44" s="5"/>
      <c r="E44" s="15"/>
      <c r="F44" s="11"/>
      <c r="G44" s="5"/>
      <c r="H44" s="46" t="s">
        <v>2</v>
      </c>
      <c r="I44" s="46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Андрющенко Матвей</v>
      </c>
      <c r="F45" s="11"/>
      <c r="G45" s="15"/>
      <c r="H45" s="5"/>
      <c r="I45" s="5"/>
    </row>
    <row r="46" spans="1:9" ht="12.75">
      <c r="A46" s="5"/>
      <c r="B46" s="7">
        <v>18</v>
      </c>
      <c r="C46" s="35" t="s">
        <v>110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Лактионов Глеб</v>
      </c>
      <c r="C47" s="7">
        <v>22</v>
      </c>
      <c r="D47" s="35" t="s">
        <v>111</v>
      </c>
      <c r="E47" s="7">
        <v>27</v>
      </c>
      <c r="F47" s="36" t="s">
        <v>109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Бочаров Артем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Емельянов Александр</v>
      </c>
      <c r="C49" s="5"/>
      <c r="D49" s="7">
        <v>25</v>
      </c>
      <c r="E49" s="36" t="s">
        <v>109</v>
      </c>
      <c r="F49" s="5"/>
      <c r="G49" s="15"/>
      <c r="H49" s="5"/>
      <c r="I49" s="5"/>
    </row>
    <row r="50" spans="1:9" ht="12.75">
      <c r="A50" s="5"/>
      <c r="B50" s="7">
        <v>19</v>
      </c>
      <c r="C50" s="35" t="s">
        <v>100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6" t="s">
        <v>109</v>
      </c>
      <c r="E51" s="15"/>
      <c r="F51" s="4">
        <v>-28</v>
      </c>
      <c r="G51" s="6" t="str">
        <f>IF(G43=F39,F47,IF(G43=F47,F39,0))</f>
        <v>Коробко Павел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Ларионов Дмитрий</v>
      </c>
      <c r="D52" s="5"/>
      <c r="E52" s="15"/>
      <c r="F52" s="5"/>
      <c r="G52" s="19"/>
      <c r="H52" s="46" t="s">
        <v>3</v>
      </c>
      <c r="I52" s="46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Барышев Сергей</v>
      </c>
      <c r="C54" s="5"/>
      <c r="D54" s="4">
        <v>-20</v>
      </c>
      <c r="E54" s="6" t="str">
        <f>IF(D39=C38,C40,IF(D39=C40,C38,0))</f>
        <v>Григорьев Руслан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105</v>
      </c>
      <c r="D55" s="5"/>
      <c r="E55" s="7">
        <v>31</v>
      </c>
      <c r="F55" s="8" t="s">
        <v>107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Андрющенко Матвей</v>
      </c>
      <c r="C56" s="16" t="s">
        <v>4</v>
      </c>
      <c r="D56" s="4">
        <v>-21</v>
      </c>
      <c r="E56" s="10" t="str">
        <f>IF(D43=C42,C44,IF(D43=C44,C42,0))</f>
        <v>Усков Сергей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Андрющенко Матвей</v>
      </c>
      <c r="D57" s="5"/>
      <c r="E57" s="5"/>
      <c r="F57" s="7">
        <v>33</v>
      </c>
      <c r="G57" s="8" t="s">
        <v>107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Лактионов Глеб</v>
      </c>
      <c r="F58" s="11"/>
      <c r="G58" s="5"/>
      <c r="H58" s="46" t="s">
        <v>6</v>
      </c>
      <c r="I58" s="46"/>
    </row>
    <row r="59" spans="1:9" ht="12.75">
      <c r="A59" s="4">
        <v>-24</v>
      </c>
      <c r="B59" s="6" t="str">
        <f>IF(E41=D39,D43,IF(E41=D43,D39,0))</f>
        <v>Бортко Вячеслав</v>
      </c>
      <c r="C59" s="5"/>
      <c r="D59" s="5"/>
      <c r="E59" s="7">
        <v>32</v>
      </c>
      <c r="F59" s="12" t="s">
        <v>100</v>
      </c>
      <c r="G59" s="20"/>
      <c r="H59" s="5"/>
      <c r="I59" s="5"/>
    </row>
    <row r="60" spans="1:9" ht="12.75">
      <c r="A60" s="5"/>
      <c r="B60" s="7">
        <v>30</v>
      </c>
      <c r="C60" s="8" t="s">
        <v>111</v>
      </c>
      <c r="D60" s="4">
        <v>-23</v>
      </c>
      <c r="E60" s="10" t="str">
        <f>IF(D51=C50,C52,IF(D51=C52,C50,0))</f>
        <v>Емельянов Александр</v>
      </c>
      <c r="F60" s="4">
        <v>-33</v>
      </c>
      <c r="G60" s="6" t="str">
        <f>IF(G57=F55,F59,IF(G57=F59,F55,0))</f>
        <v>Емельянов Александр</v>
      </c>
      <c r="H60" s="14"/>
      <c r="I60" s="14"/>
    </row>
    <row r="61" spans="1:9" ht="12.75">
      <c r="A61" s="4">
        <v>-25</v>
      </c>
      <c r="B61" s="10" t="str">
        <f>IF(E49=D47,D51,IF(E49=D51,D47,0))</f>
        <v>Бочаров Артем</v>
      </c>
      <c r="C61" s="16" t="s">
        <v>7</v>
      </c>
      <c r="D61" s="5"/>
      <c r="E61" s="5"/>
      <c r="F61" s="5"/>
      <c r="G61" s="5"/>
      <c r="H61" s="46" t="s">
        <v>8</v>
      </c>
      <c r="I61" s="46"/>
    </row>
    <row r="62" spans="1:9" ht="12.75">
      <c r="A62" s="5"/>
      <c r="B62" s="4">
        <v>-30</v>
      </c>
      <c r="C62" s="6" t="str">
        <f>IF(C60=B59,B61,IF(C60=B61,B59,0))</f>
        <v>Бортко Вячеслав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Григорьев Руслан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101</v>
      </c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 t="str">
        <f>IF(F59=E58,E60,IF(F59=E60,E58,0))</f>
        <v>Лактионов Глеб</v>
      </c>
      <c r="G65" s="5"/>
      <c r="H65" s="46" t="s">
        <v>10</v>
      </c>
      <c r="I65" s="46"/>
    </row>
    <row r="66" spans="1:9" ht="12.75">
      <c r="A66" s="4">
        <v>-17</v>
      </c>
      <c r="B66" s="10" t="str">
        <f>IF(C42=B41,B43,IF(C42=B43,B41,0))</f>
        <v>нет</v>
      </c>
      <c r="C66" s="11"/>
      <c r="D66" s="15"/>
      <c r="E66" s="5"/>
      <c r="F66" s="4">
        <v>-34</v>
      </c>
      <c r="G66" s="6" t="str">
        <f>IF(G64=F63,F65,IF(G64=F65,F63,0))</f>
        <v>Лактионов Глеб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46" t="s">
        <v>11</v>
      </c>
      <c r="I67" s="46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>
        <f>IF(C65=B64,B66,IF(C65=B66,B64,0))</f>
        <v>0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46" t="s">
        <v>13</v>
      </c>
      <c r="I70" s="46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46" t="s">
        <v>15</v>
      </c>
      <c r="I72" s="46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J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85" t="s">
        <v>36</v>
      </c>
      <c r="B1" s="85"/>
      <c r="C1" s="85"/>
      <c r="D1" s="85"/>
      <c r="E1" s="85"/>
      <c r="F1" s="85"/>
      <c r="G1" s="85"/>
      <c r="H1" s="85"/>
      <c r="I1" s="85"/>
    </row>
    <row r="2" spans="1:9" ht="15.75">
      <c r="A2" s="41" t="s">
        <v>112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2">
        <v>40370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113</v>
      </c>
      <c r="B7" s="28">
        <v>1</v>
      </c>
      <c r="C7" s="26" t="str">
        <f>В!F20</f>
        <v>Аюпов Айдар</v>
      </c>
      <c r="D7" s="25"/>
      <c r="E7" s="25"/>
      <c r="F7" s="25"/>
      <c r="G7" s="25"/>
      <c r="H7" s="25"/>
      <c r="I7" s="25"/>
    </row>
    <row r="8" spans="1:9" ht="18">
      <c r="A8" s="27" t="s">
        <v>114</v>
      </c>
      <c r="B8" s="28">
        <v>2</v>
      </c>
      <c r="C8" s="26" t="str">
        <f>В!F31</f>
        <v>Коротеев Георгий</v>
      </c>
      <c r="D8" s="25"/>
      <c r="E8" s="25"/>
      <c r="F8" s="25"/>
      <c r="G8" s="25"/>
      <c r="H8" s="25"/>
      <c r="I8" s="25"/>
    </row>
    <row r="9" spans="1:9" ht="18">
      <c r="A9" s="27" t="s">
        <v>115</v>
      </c>
      <c r="B9" s="28">
        <v>3</v>
      </c>
      <c r="C9" s="26" t="str">
        <f>В!G43</f>
        <v>Рябинин Владимир</v>
      </c>
      <c r="D9" s="25"/>
      <c r="E9" s="25"/>
      <c r="F9" s="25"/>
      <c r="G9" s="25"/>
      <c r="H9" s="25"/>
      <c r="I9" s="25"/>
    </row>
    <row r="10" spans="1:9" ht="18">
      <c r="A10" s="27" t="s">
        <v>116</v>
      </c>
      <c r="B10" s="28">
        <v>4</v>
      </c>
      <c r="C10" s="26" t="str">
        <f>В!G51</f>
        <v>Афанасьев Леонид</v>
      </c>
      <c r="D10" s="25"/>
      <c r="E10" s="25"/>
      <c r="F10" s="25"/>
      <c r="G10" s="25"/>
      <c r="H10" s="25"/>
      <c r="I10" s="25"/>
    </row>
    <row r="11" spans="1:9" ht="18">
      <c r="A11" s="27" t="s">
        <v>106</v>
      </c>
      <c r="B11" s="28">
        <v>5</v>
      </c>
      <c r="C11" s="26" t="str">
        <f>В!C55</f>
        <v>Шадрин Эдуард</v>
      </c>
      <c r="D11" s="25"/>
      <c r="E11" s="25"/>
      <c r="F11" s="25"/>
      <c r="G11" s="25"/>
      <c r="H11" s="25"/>
      <c r="I11" s="25"/>
    </row>
    <row r="12" spans="1:9" ht="18">
      <c r="A12" s="27" t="s">
        <v>117</v>
      </c>
      <c r="B12" s="28">
        <v>6</v>
      </c>
      <c r="C12" s="26" t="str">
        <f>В!C57</f>
        <v>Халимонов Евгений</v>
      </c>
      <c r="D12" s="25"/>
      <c r="E12" s="25"/>
      <c r="F12" s="25"/>
      <c r="G12" s="25"/>
      <c r="H12" s="25"/>
      <c r="I12" s="25"/>
    </row>
    <row r="13" spans="1:9" ht="18">
      <c r="A13" s="27" t="s">
        <v>118</v>
      </c>
      <c r="B13" s="28">
        <v>7</v>
      </c>
      <c r="C13" s="26" t="str">
        <f>В!C60</f>
        <v>Стародубцев Олег</v>
      </c>
      <c r="D13" s="25"/>
      <c r="E13" s="25"/>
      <c r="F13" s="25"/>
      <c r="G13" s="25"/>
      <c r="H13" s="25"/>
      <c r="I13" s="25"/>
    </row>
    <row r="14" spans="1:9" ht="18">
      <c r="A14" s="27" t="s">
        <v>119</v>
      </c>
      <c r="B14" s="28">
        <v>8</v>
      </c>
      <c r="C14" s="26" t="str">
        <f>В!C62</f>
        <v>Мицул Тимофей</v>
      </c>
      <c r="D14" s="25"/>
      <c r="E14" s="25"/>
      <c r="F14" s="25"/>
      <c r="G14" s="25"/>
      <c r="H14" s="25"/>
      <c r="I14" s="25"/>
    </row>
    <row r="15" spans="1:9" ht="18">
      <c r="A15" s="27" t="s">
        <v>107</v>
      </c>
      <c r="B15" s="28">
        <v>9</v>
      </c>
      <c r="C15" s="26" t="str">
        <f>В!G57</f>
        <v>Муллаяров Рафхат</v>
      </c>
      <c r="D15" s="25"/>
      <c r="E15" s="25"/>
      <c r="F15" s="25"/>
      <c r="G15" s="25"/>
      <c r="H15" s="25"/>
      <c r="I15" s="25"/>
    </row>
    <row r="16" spans="1:9" ht="18">
      <c r="A16" s="27" t="s">
        <v>120</v>
      </c>
      <c r="B16" s="28">
        <v>10</v>
      </c>
      <c r="C16" s="26" t="str">
        <f>В!G60</f>
        <v>Прокофьев Михаил</v>
      </c>
      <c r="D16" s="25"/>
      <c r="E16" s="25"/>
      <c r="F16" s="25"/>
      <c r="G16" s="25"/>
      <c r="H16" s="25"/>
      <c r="I16" s="25"/>
    </row>
    <row r="17" spans="1:9" ht="18">
      <c r="A17" s="27" t="s">
        <v>121</v>
      </c>
      <c r="B17" s="28">
        <v>11</v>
      </c>
      <c r="C17" s="26" t="str">
        <f>В!G64</f>
        <v>Семенов Юрий</v>
      </c>
      <c r="D17" s="25"/>
      <c r="E17" s="25"/>
      <c r="F17" s="25"/>
      <c r="G17" s="25"/>
      <c r="H17" s="25"/>
      <c r="I17" s="25"/>
    </row>
    <row r="18" spans="1:9" ht="18">
      <c r="A18" s="27" t="s">
        <v>122</v>
      </c>
      <c r="B18" s="28">
        <v>12</v>
      </c>
      <c r="C18" s="26" t="str">
        <f>В!G66</f>
        <v>Шапошников Александр</v>
      </c>
      <c r="D18" s="25"/>
      <c r="E18" s="25"/>
      <c r="F18" s="25"/>
      <c r="G18" s="25"/>
      <c r="H18" s="25"/>
      <c r="I18" s="25"/>
    </row>
    <row r="19" spans="1:9" ht="18">
      <c r="A19" s="27" t="s">
        <v>123</v>
      </c>
      <c r="B19" s="28">
        <v>13</v>
      </c>
      <c r="C19" s="26" t="str">
        <f>В!D67</f>
        <v>Усков Сергей</v>
      </c>
      <c r="D19" s="25"/>
      <c r="E19" s="25"/>
      <c r="F19" s="25"/>
      <c r="G19" s="25"/>
      <c r="H19" s="25"/>
      <c r="I19" s="25"/>
    </row>
    <row r="20" spans="1:9" ht="18">
      <c r="A20" s="27" t="s">
        <v>124</v>
      </c>
      <c r="B20" s="28">
        <v>14</v>
      </c>
      <c r="C20" s="26" t="str">
        <f>В!D70</f>
        <v>Нестеренко Георгий</v>
      </c>
      <c r="D20" s="25"/>
      <c r="E20" s="25"/>
      <c r="F20" s="25"/>
      <c r="G20" s="25"/>
      <c r="H20" s="25"/>
      <c r="I20" s="25"/>
    </row>
    <row r="21" spans="1:9" ht="18">
      <c r="A21" s="27" t="s">
        <v>125</v>
      </c>
      <c r="B21" s="28">
        <v>15</v>
      </c>
      <c r="C21" s="26" t="str">
        <f>В!G69</f>
        <v>Зиновьев Александр</v>
      </c>
      <c r="D21" s="25"/>
      <c r="E21" s="25"/>
      <c r="F21" s="25"/>
      <c r="G21" s="25"/>
      <c r="H21" s="25"/>
      <c r="I21" s="25"/>
    </row>
    <row r="22" spans="1:9" ht="18">
      <c r="A22" s="27" t="s">
        <v>126</v>
      </c>
      <c r="B22" s="28">
        <v>16</v>
      </c>
      <c r="C22" s="26" t="str">
        <f>В!G71</f>
        <v>Куряева Валентина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86" t="str">
        <f>СпВ!A1</f>
        <v>Кубок Башкортостана 2010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5.75">
      <c r="A2" s="86" t="str">
        <f>СпВ!A2</f>
        <v>1/2 финала ветеранов Турнира Международный олимпийский день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75">
      <c r="A3" s="87">
        <f>СпВ!A3</f>
        <v>40370</v>
      </c>
      <c r="B3" s="87"/>
      <c r="C3" s="87"/>
      <c r="D3" s="87"/>
      <c r="E3" s="87"/>
      <c r="F3" s="87"/>
      <c r="G3" s="87"/>
      <c r="H3" s="87"/>
      <c r="I3" s="87"/>
      <c r="J3" s="87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СпВ!A7</f>
        <v>Аюпов Айдар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113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СпВ!A22</f>
        <v>Муллаяров Рафхат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113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СпВ!A15</f>
        <v>Усков Сергей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119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СпВ!A14</f>
        <v>Прокофьев Михаил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113</v>
      </c>
      <c r="F12" s="5"/>
      <c r="G12" s="13"/>
      <c r="H12" s="5"/>
      <c r="I12" s="5"/>
    </row>
    <row r="13" spans="1:9" ht="12.75">
      <c r="A13" s="4">
        <v>5</v>
      </c>
      <c r="B13" s="6" t="str">
        <f>СпВ!A11</f>
        <v>Халимонов Евгений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106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СпВ!A18</f>
        <v>Шапошников Александр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106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СпВ!A19</f>
        <v>Зиновьев Александр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116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СпВ!A10</f>
        <v>Семенов Юрий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113</v>
      </c>
      <c r="G20" s="8"/>
      <c r="H20" s="8"/>
      <c r="I20" s="8"/>
    </row>
    <row r="21" spans="1:9" ht="12.75">
      <c r="A21" s="4">
        <v>3</v>
      </c>
      <c r="B21" s="6" t="str">
        <f>СпВ!A9</f>
        <v>Коротеев Георгий</v>
      </c>
      <c r="C21" s="5"/>
      <c r="D21" s="5"/>
      <c r="E21" s="11"/>
      <c r="F21" s="15"/>
      <c r="G21" s="5"/>
      <c r="H21" s="46" t="s">
        <v>0</v>
      </c>
      <c r="I21" s="46"/>
    </row>
    <row r="22" spans="1:9" ht="12.75">
      <c r="A22" s="5"/>
      <c r="B22" s="7">
        <v>5</v>
      </c>
      <c r="C22" s="8" t="s">
        <v>115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СпВ!A20</f>
        <v>Нестеренко Георгий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115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СпВ!A17</f>
        <v>Мицул Тимофей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117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СпВ!A12</f>
        <v>Стародубцев Олег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115</v>
      </c>
      <c r="F28" s="15"/>
      <c r="G28" s="5"/>
      <c r="H28" s="5"/>
      <c r="I28" s="5"/>
    </row>
    <row r="29" spans="1:9" ht="12.75">
      <c r="A29" s="4">
        <v>7</v>
      </c>
      <c r="B29" s="6" t="str">
        <f>СпВ!A13</f>
        <v>Шадрин Эдуард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120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СпВ!A16</f>
        <v>Афанасьев Леонид</v>
      </c>
      <c r="C31" s="11"/>
      <c r="D31" s="11"/>
      <c r="E31" s="4">
        <v>-15</v>
      </c>
      <c r="F31" s="6" t="str">
        <f>IF(F20=E12,E28,IF(F20=E28,E12,0))</f>
        <v>Коротеев Георгий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114</v>
      </c>
      <c r="E32" s="5"/>
      <c r="F32" s="15"/>
      <c r="G32" s="5"/>
      <c r="H32" s="46" t="s">
        <v>1</v>
      </c>
      <c r="I32" s="46"/>
    </row>
    <row r="33" spans="1:9" ht="12.75">
      <c r="A33" s="4">
        <v>15</v>
      </c>
      <c r="B33" s="6" t="str">
        <f>СпВ!A21</f>
        <v>Куряева Валентина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114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СпВ!A8</f>
        <v>Рябинин Владимир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Муллаяров Рафхат</v>
      </c>
      <c r="C37" s="5"/>
      <c r="D37" s="4">
        <v>-13</v>
      </c>
      <c r="E37" s="6" t="str">
        <f>IF(E12=D8,D16,IF(E12=D16,D8,0))</f>
        <v>Халимонов Евгений</v>
      </c>
      <c r="F37" s="5"/>
      <c r="G37" s="5"/>
      <c r="H37" s="5"/>
      <c r="I37" s="5"/>
    </row>
    <row r="38" spans="1:9" ht="12.75">
      <c r="A38" s="5"/>
      <c r="B38" s="7">
        <v>16</v>
      </c>
      <c r="C38" s="35" t="s">
        <v>126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Усков Сергей</v>
      </c>
      <c r="C39" s="7">
        <v>20</v>
      </c>
      <c r="D39" s="35" t="s">
        <v>120</v>
      </c>
      <c r="E39" s="7">
        <v>26</v>
      </c>
      <c r="F39" s="35" t="s">
        <v>120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Афанасьев Леонид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Шапошников Александр</v>
      </c>
      <c r="C41" s="5"/>
      <c r="D41" s="7">
        <v>24</v>
      </c>
      <c r="E41" s="36" t="s">
        <v>120</v>
      </c>
      <c r="F41" s="11"/>
      <c r="G41" s="5"/>
      <c r="H41" s="5"/>
      <c r="I41" s="5"/>
    </row>
    <row r="42" spans="1:9" ht="12.75">
      <c r="A42" s="5"/>
      <c r="B42" s="7">
        <v>17</v>
      </c>
      <c r="C42" s="35" t="s">
        <v>122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Зиновьев Александр</v>
      </c>
      <c r="C43" s="7">
        <v>21</v>
      </c>
      <c r="D43" s="36" t="s">
        <v>117</v>
      </c>
      <c r="E43" s="15"/>
      <c r="F43" s="7">
        <v>28</v>
      </c>
      <c r="G43" s="35" t="s">
        <v>114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Стародубцев Олег</v>
      </c>
      <c r="D44" s="5"/>
      <c r="E44" s="15"/>
      <c r="F44" s="11"/>
      <c r="G44" s="5"/>
      <c r="H44" s="46" t="s">
        <v>2</v>
      </c>
      <c r="I44" s="46"/>
    </row>
    <row r="45" spans="1:9" ht="12.75">
      <c r="A45" s="4">
        <v>-5</v>
      </c>
      <c r="B45" s="6" t="str">
        <f>IF(C22=B21,B23,IF(C22=B23,B21,0))</f>
        <v>Нестеренко Георгий</v>
      </c>
      <c r="C45" s="5"/>
      <c r="D45" s="4">
        <v>-14</v>
      </c>
      <c r="E45" s="6" t="str">
        <f>IF(E28=D24,D32,IF(E28=D32,D24,0))</f>
        <v>Рябинин Владимир</v>
      </c>
      <c r="F45" s="11"/>
      <c r="G45" s="15"/>
      <c r="H45" s="5"/>
      <c r="I45" s="5"/>
    </row>
    <row r="46" spans="1:9" ht="12.75">
      <c r="A46" s="5"/>
      <c r="B46" s="7">
        <v>18</v>
      </c>
      <c r="C46" s="35" t="s">
        <v>121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Мицул Тимофей</v>
      </c>
      <c r="C47" s="7">
        <v>22</v>
      </c>
      <c r="D47" s="35" t="s">
        <v>121</v>
      </c>
      <c r="E47" s="7">
        <v>27</v>
      </c>
      <c r="F47" s="36" t="s">
        <v>114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Семенов Юрий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Шадрин Эдуард</v>
      </c>
      <c r="C49" s="5"/>
      <c r="D49" s="7">
        <v>25</v>
      </c>
      <c r="E49" s="36" t="s">
        <v>118</v>
      </c>
      <c r="F49" s="5"/>
      <c r="G49" s="15"/>
      <c r="H49" s="5"/>
      <c r="I49" s="5"/>
    </row>
    <row r="50" spans="1:9" ht="12.75">
      <c r="A50" s="5"/>
      <c r="B50" s="7">
        <v>19</v>
      </c>
      <c r="C50" s="35" t="s">
        <v>118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Куряева Валентина</v>
      </c>
      <c r="C51" s="7">
        <v>23</v>
      </c>
      <c r="D51" s="36" t="s">
        <v>118</v>
      </c>
      <c r="E51" s="15"/>
      <c r="F51" s="4">
        <v>-28</v>
      </c>
      <c r="G51" s="6" t="str">
        <f>IF(G43=F39,F47,IF(G43=F47,F39,0))</f>
        <v>Афанасьев Леонид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Прокофьев Михаил</v>
      </c>
      <c r="D52" s="5"/>
      <c r="E52" s="15"/>
      <c r="F52" s="5"/>
      <c r="G52" s="19"/>
      <c r="H52" s="46" t="s">
        <v>3</v>
      </c>
      <c r="I52" s="46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Халимонов Евгений</v>
      </c>
      <c r="C54" s="5"/>
      <c r="D54" s="4">
        <v>-20</v>
      </c>
      <c r="E54" s="6" t="str">
        <f>IF(D39=C38,C40,IF(D39=C40,C38,0))</f>
        <v>Муллаяров Рафхат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118</v>
      </c>
      <c r="D55" s="5"/>
      <c r="E55" s="7">
        <v>31</v>
      </c>
      <c r="F55" s="8" t="s">
        <v>126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Шадрин Эдуард</v>
      </c>
      <c r="C56" s="16" t="s">
        <v>4</v>
      </c>
      <c r="D56" s="4">
        <v>-21</v>
      </c>
      <c r="E56" s="10" t="str">
        <f>IF(D43=C42,C44,IF(D43=C44,C42,0))</f>
        <v>Шапошников Александр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Халимонов Евгений</v>
      </c>
      <c r="D57" s="5"/>
      <c r="E57" s="5"/>
      <c r="F57" s="7">
        <v>33</v>
      </c>
      <c r="G57" s="8" t="s">
        <v>126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Семенов Юрий</v>
      </c>
      <c r="F58" s="11"/>
      <c r="G58" s="5"/>
      <c r="H58" s="46" t="s">
        <v>6</v>
      </c>
      <c r="I58" s="46"/>
    </row>
    <row r="59" spans="1:9" ht="12.75">
      <c r="A59" s="4">
        <v>-24</v>
      </c>
      <c r="B59" s="6" t="str">
        <f>IF(E41=D39,D43,IF(E41=D43,D39,0))</f>
        <v>Стародубцев Олег</v>
      </c>
      <c r="C59" s="5"/>
      <c r="D59" s="5"/>
      <c r="E59" s="7">
        <v>32</v>
      </c>
      <c r="F59" s="12" t="s">
        <v>119</v>
      </c>
      <c r="G59" s="20"/>
      <c r="H59" s="5"/>
      <c r="I59" s="5"/>
    </row>
    <row r="60" spans="1:9" ht="12.75">
      <c r="A60" s="5"/>
      <c r="B60" s="7">
        <v>30</v>
      </c>
      <c r="C60" s="8" t="s">
        <v>117</v>
      </c>
      <c r="D60" s="4">
        <v>-23</v>
      </c>
      <c r="E60" s="10" t="str">
        <f>IF(D51=C50,C52,IF(D51=C52,C50,0))</f>
        <v>Прокофьев Михаил</v>
      </c>
      <c r="F60" s="4">
        <v>-33</v>
      </c>
      <c r="G60" s="6" t="str">
        <f>IF(G57=F55,F59,IF(G57=F59,F55,0))</f>
        <v>Прокофьев Михаил</v>
      </c>
      <c r="H60" s="14"/>
      <c r="I60" s="14"/>
    </row>
    <row r="61" spans="1:9" ht="12.75">
      <c r="A61" s="4">
        <v>-25</v>
      </c>
      <c r="B61" s="10" t="str">
        <f>IF(E49=D47,D51,IF(E49=D51,D47,0))</f>
        <v>Мицул Тимофей</v>
      </c>
      <c r="C61" s="16" t="s">
        <v>7</v>
      </c>
      <c r="D61" s="5"/>
      <c r="E61" s="5"/>
      <c r="F61" s="5"/>
      <c r="G61" s="5"/>
      <c r="H61" s="46" t="s">
        <v>8</v>
      </c>
      <c r="I61" s="46"/>
    </row>
    <row r="62" spans="1:9" ht="12.75">
      <c r="A62" s="5"/>
      <c r="B62" s="4">
        <v>-30</v>
      </c>
      <c r="C62" s="6" t="str">
        <f>IF(C60=B59,B61,IF(C60=B61,B59,0))</f>
        <v>Мицул Тимофей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Шапошников Александр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Усков Сергей</v>
      </c>
      <c r="C64" s="5"/>
      <c r="D64" s="5"/>
      <c r="E64" s="5"/>
      <c r="F64" s="7">
        <v>34</v>
      </c>
      <c r="G64" s="8" t="s">
        <v>116</v>
      </c>
      <c r="H64" s="14"/>
      <c r="I64" s="14"/>
    </row>
    <row r="65" spans="1:9" ht="12.75">
      <c r="A65" s="5"/>
      <c r="B65" s="7">
        <v>35</v>
      </c>
      <c r="C65" s="8" t="s">
        <v>107</v>
      </c>
      <c r="D65" s="5"/>
      <c r="E65" s="4">
        <v>-32</v>
      </c>
      <c r="F65" s="10" t="str">
        <f>IF(F59=E58,E60,IF(F59=E60,E58,0))</f>
        <v>Семенов Юрий</v>
      </c>
      <c r="G65" s="5"/>
      <c r="H65" s="46" t="s">
        <v>10</v>
      </c>
      <c r="I65" s="46"/>
    </row>
    <row r="66" spans="1:9" ht="12.75">
      <c r="A66" s="4">
        <v>-17</v>
      </c>
      <c r="B66" s="10" t="str">
        <f>IF(C42=B41,B43,IF(C42=B43,B41,0))</f>
        <v>Зиновьев Александр</v>
      </c>
      <c r="C66" s="11"/>
      <c r="D66" s="15"/>
      <c r="E66" s="5"/>
      <c r="F66" s="4">
        <v>-34</v>
      </c>
      <c r="G66" s="6" t="str">
        <f>IF(G64=F63,F65,IF(G64=F65,F63,0))</f>
        <v>Шапошников Александр</v>
      </c>
      <c r="H66" s="14"/>
      <c r="I66" s="14"/>
    </row>
    <row r="67" spans="1:9" ht="12.75">
      <c r="A67" s="5"/>
      <c r="B67" s="5"/>
      <c r="C67" s="7">
        <v>37</v>
      </c>
      <c r="D67" s="8" t="s">
        <v>107</v>
      </c>
      <c r="E67" s="5"/>
      <c r="F67" s="5"/>
      <c r="G67" s="5"/>
      <c r="H67" s="46" t="s">
        <v>11</v>
      </c>
      <c r="I67" s="46"/>
    </row>
    <row r="68" spans="1:9" ht="12.75">
      <c r="A68" s="4">
        <v>-18</v>
      </c>
      <c r="B68" s="6" t="str">
        <f>IF(C46=B45,B47,IF(C46=B47,B45,0))</f>
        <v>Нестеренко Георгий</v>
      </c>
      <c r="C68" s="11"/>
      <c r="D68" s="17" t="s">
        <v>12</v>
      </c>
      <c r="E68" s="4">
        <v>-35</v>
      </c>
      <c r="F68" s="6" t="str">
        <f>IF(C65=B64,B66,IF(C65=B66,B64,0))</f>
        <v>Зиновьев Александр</v>
      </c>
      <c r="G68" s="5"/>
      <c r="H68" s="5"/>
      <c r="I68" s="5"/>
    </row>
    <row r="69" spans="1:9" ht="12.75">
      <c r="A69" s="5"/>
      <c r="B69" s="7">
        <v>36</v>
      </c>
      <c r="C69" s="12" t="s">
        <v>124</v>
      </c>
      <c r="D69" s="20"/>
      <c r="E69" s="5"/>
      <c r="F69" s="7">
        <v>38</v>
      </c>
      <c r="G69" s="8" t="s">
        <v>123</v>
      </c>
      <c r="H69" s="14"/>
      <c r="I69" s="14"/>
    </row>
    <row r="70" spans="1:9" ht="12.75">
      <c r="A70" s="4">
        <v>-19</v>
      </c>
      <c r="B70" s="10" t="str">
        <f>IF(C50=B49,B51,IF(C50=B51,B49,0))</f>
        <v>Куряева Валентина</v>
      </c>
      <c r="C70" s="4">
        <v>-37</v>
      </c>
      <c r="D70" s="6" t="str">
        <f>IF(D67=C65,C69,IF(D67=C69,C65,0))</f>
        <v>Нестеренко Георгий</v>
      </c>
      <c r="E70" s="4">
        <v>-36</v>
      </c>
      <c r="F70" s="10" t="str">
        <f>IF(C69=B68,B70,IF(C69=B70,B68,0))</f>
        <v>Куряева Валентина</v>
      </c>
      <c r="G70" s="5"/>
      <c r="H70" s="46" t="s">
        <v>13</v>
      </c>
      <c r="I70" s="46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Куряева Валентина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46" t="s">
        <v>15</v>
      </c>
      <c r="I72" s="46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85" t="s">
        <v>36</v>
      </c>
      <c r="B1" s="85"/>
      <c r="C1" s="85"/>
      <c r="D1" s="85"/>
      <c r="E1" s="85"/>
      <c r="F1" s="85"/>
      <c r="G1" s="85"/>
      <c r="H1" s="85"/>
      <c r="I1" s="85"/>
    </row>
    <row r="2" spans="1:9" ht="15.75">
      <c r="A2" s="41" t="s">
        <v>127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2">
        <v>40369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128</v>
      </c>
      <c r="B7" s="28">
        <v>1</v>
      </c>
      <c r="C7" s="26" t="str">
        <f>К!F20</f>
        <v>Сафиуллин Азат</v>
      </c>
      <c r="D7" s="25"/>
      <c r="E7" s="25"/>
      <c r="F7" s="25"/>
      <c r="G7" s="25"/>
      <c r="H7" s="25"/>
      <c r="I7" s="25"/>
    </row>
    <row r="8" spans="1:9" ht="18">
      <c r="A8" s="27" t="s">
        <v>129</v>
      </c>
      <c r="B8" s="28">
        <v>2</v>
      </c>
      <c r="C8" s="26" t="str">
        <f>К!F31</f>
        <v>Исмайлов Азат</v>
      </c>
      <c r="D8" s="25"/>
      <c r="E8" s="25"/>
      <c r="F8" s="25"/>
      <c r="G8" s="25"/>
      <c r="H8" s="25"/>
      <c r="I8" s="25"/>
    </row>
    <row r="9" spans="1:9" ht="18">
      <c r="A9" s="27" t="s">
        <v>130</v>
      </c>
      <c r="B9" s="28">
        <v>3</v>
      </c>
      <c r="C9" s="26" t="str">
        <f>К!G43</f>
        <v>Шакуров Нафис</v>
      </c>
      <c r="D9" s="25"/>
      <c r="E9" s="25"/>
      <c r="F9" s="25"/>
      <c r="G9" s="25"/>
      <c r="H9" s="25"/>
      <c r="I9" s="25"/>
    </row>
    <row r="10" spans="1:9" ht="18">
      <c r="A10" s="27" t="s">
        <v>104</v>
      </c>
      <c r="B10" s="28">
        <v>4</v>
      </c>
      <c r="C10" s="26" t="str">
        <f>К!G51</f>
        <v>Барышев Сергей</v>
      </c>
      <c r="D10" s="25"/>
      <c r="E10" s="25"/>
      <c r="F10" s="25"/>
      <c r="G10" s="25"/>
      <c r="H10" s="25"/>
      <c r="I10" s="25"/>
    </row>
    <row r="11" spans="1:9" ht="18">
      <c r="A11" s="27" t="s">
        <v>103</v>
      </c>
      <c r="B11" s="28">
        <v>5</v>
      </c>
      <c r="C11" s="26" t="str">
        <f>К!C55</f>
        <v>Ратникова Наталья</v>
      </c>
      <c r="D11" s="25"/>
      <c r="E11" s="25"/>
      <c r="F11" s="25"/>
      <c r="G11" s="25"/>
      <c r="H11" s="25"/>
      <c r="I11" s="25"/>
    </row>
    <row r="12" spans="1:9" ht="18">
      <c r="A12" s="27" t="s">
        <v>131</v>
      </c>
      <c r="B12" s="28">
        <v>6</v>
      </c>
      <c r="C12" s="26" t="str">
        <f>К!C57</f>
        <v>Фоминых Илья</v>
      </c>
      <c r="D12" s="25"/>
      <c r="E12" s="25"/>
      <c r="F12" s="25"/>
      <c r="G12" s="25"/>
      <c r="H12" s="25"/>
      <c r="I12" s="25"/>
    </row>
    <row r="13" spans="1:9" ht="18">
      <c r="A13" s="27" t="s">
        <v>105</v>
      </c>
      <c r="B13" s="28">
        <v>7</v>
      </c>
      <c r="C13" s="26" t="str">
        <f>К!C60</f>
        <v>Вафин Егор</v>
      </c>
      <c r="D13" s="25"/>
      <c r="E13" s="25"/>
      <c r="F13" s="25"/>
      <c r="G13" s="25"/>
      <c r="H13" s="25"/>
      <c r="I13" s="25"/>
    </row>
    <row r="14" spans="1:9" ht="18">
      <c r="A14" s="27" t="s">
        <v>106</v>
      </c>
      <c r="B14" s="28">
        <v>8</v>
      </c>
      <c r="C14" s="26" t="str">
        <f>К!C62</f>
        <v>Семенов Константин</v>
      </c>
      <c r="D14" s="25"/>
      <c r="E14" s="25"/>
      <c r="F14" s="25"/>
      <c r="G14" s="25"/>
      <c r="H14" s="25"/>
      <c r="I14" s="25"/>
    </row>
    <row r="15" spans="1:9" ht="18">
      <c r="A15" s="27" t="s">
        <v>132</v>
      </c>
      <c r="B15" s="28">
        <v>9</v>
      </c>
      <c r="C15" s="26" t="str">
        <f>К!G57</f>
        <v>Файзуллин Тимур</v>
      </c>
      <c r="D15" s="25"/>
      <c r="E15" s="25"/>
      <c r="F15" s="25"/>
      <c r="G15" s="25"/>
      <c r="H15" s="25"/>
      <c r="I15" s="25"/>
    </row>
    <row r="16" spans="1:9" ht="18">
      <c r="A16" s="27" t="s">
        <v>133</v>
      </c>
      <c r="B16" s="28">
        <v>10</v>
      </c>
      <c r="C16" s="26" t="str">
        <f>К!G60</f>
        <v>Ларионов Дмитрий</v>
      </c>
      <c r="D16" s="25"/>
      <c r="E16" s="25"/>
      <c r="F16" s="25"/>
      <c r="G16" s="25"/>
      <c r="H16" s="25"/>
      <c r="I16" s="25"/>
    </row>
    <row r="17" spans="1:9" ht="18">
      <c r="A17" s="27" t="s">
        <v>134</v>
      </c>
      <c r="B17" s="28">
        <v>11</v>
      </c>
      <c r="C17" s="26" t="str">
        <f>К!G64</f>
        <v>Коробко Павел</v>
      </c>
      <c r="D17" s="25"/>
      <c r="E17" s="25"/>
      <c r="F17" s="25"/>
      <c r="G17" s="25"/>
      <c r="H17" s="25"/>
      <c r="I17" s="25"/>
    </row>
    <row r="18" spans="1:9" ht="18">
      <c r="A18" s="27" t="s">
        <v>109</v>
      </c>
      <c r="B18" s="28">
        <v>12</v>
      </c>
      <c r="C18" s="26" t="str">
        <f>К!G66</f>
        <v>Халимонов Евгений</v>
      </c>
      <c r="D18" s="25"/>
      <c r="E18" s="25"/>
      <c r="F18" s="25"/>
      <c r="G18" s="25"/>
      <c r="H18" s="25"/>
      <c r="I18" s="25"/>
    </row>
    <row r="19" spans="1:9" ht="18">
      <c r="A19" s="27" t="s">
        <v>100</v>
      </c>
      <c r="B19" s="28">
        <v>13</v>
      </c>
      <c r="C19" s="26" t="str">
        <f>К!D67</f>
        <v>Емельянов Александр</v>
      </c>
      <c r="D19" s="25"/>
      <c r="E19" s="25"/>
      <c r="F19" s="25"/>
      <c r="G19" s="25"/>
      <c r="H19" s="25"/>
      <c r="I19" s="25"/>
    </row>
    <row r="20" spans="1:9" ht="18">
      <c r="A20" s="27" t="s">
        <v>135</v>
      </c>
      <c r="B20" s="28">
        <v>14</v>
      </c>
      <c r="C20" s="26" t="str">
        <f>К!D70</f>
        <v>Курбаншоева Лесана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К!G69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К!G71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86" t="str">
        <f>СпК!A1</f>
        <v>Кубок Башкортостана 2010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5.75">
      <c r="A2" s="86" t="str">
        <f>СпК!A2</f>
        <v>1/2 финала Турнира Международный Олимпийский день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75">
      <c r="A3" s="87">
        <f>СпК!A3</f>
        <v>40369</v>
      </c>
      <c r="B3" s="87"/>
      <c r="C3" s="87"/>
      <c r="D3" s="87"/>
      <c r="E3" s="87"/>
      <c r="F3" s="87"/>
      <c r="G3" s="87"/>
      <c r="H3" s="87"/>
      <c r="I3" s="87"/>
      <c r="J3" s="87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СпК!A7</f>
        <v>Сафиуллин Азат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128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СпК!A22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128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СпК!A15</f>
        <v>Вафин Егор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132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СпК!A14</f>
        <v>Халимонов Евгений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128</v>
      </c>
      <c r="F12" s="5"/>
      <c r="G12" s="13"/>
      <c r="H12" s="5"/>
      <c r="I12" s="5"/>
    </row>
    <row r="13" spans="1:9" ht="12.75">
      <c r="A13" s="4">
        <v>5</v>
      </c>
      <c r="B13" s="6" t="str">
        <f>СпК!A11</f>
        <v>Коробко Павел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103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СпК!A18</f>
        <v>Ларионов Дмитрий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104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СпК!A19</f>
        <v>Емельянов Александр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104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СпК!A10</f>
        <v>Фоминых Илья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128</v>
      </c>
      <c r="G20" s="8"/>
      <c r="H20" s="8"/>
      <c r="I20" s="8"/>
    </row>
    <row r="21" spans="1:9" ht="12.75">
      <c r="A21" s="4">
        <v>3</v>
      </c>
      <c r="B21" s="6" t="str">
        <f>СпК!A9</f>
        <v>Исмайлов Азат</v>
      </c>
      <c r="C21" s="5"/>
      <c r="D21" s="5"/>
      <c r="E21" s="11"/>
      <c r="F21" s="15"/>
      <c r="G21" s="5"/>
      <c r="H21" s="46" t="s">
        <v>0</v>
      </c>
      <c r="I21" s="46"/>
    </row>
    <row r="22" spans="1:9" ht="12.75">
      <c r="A22" s="5"/>
      <c r="B22" s="7">
        <v>5</v>
      </c>
      <c r="C22" s="8" t="s">
        <v>130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СпК!A20</f>
        <v>Шакуров Нафис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130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СпК!A17</f>
        <v>Курбаншоева Лесана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131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СпК!A12</f>
        <v>Семенов Константин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130</v>
      </c>
      <c r="F28" s="15"/>
      <c r="G28" s="5"/>
      <c r="H28" s="5"/>
      <c r="I28" s="5"/>
    </row>
    <row r="29" spans="1:9" ht="12.75">
      <c r="A29" s="4">
        <v>7</v>
      </c>
      <c r="B29" s="6" t="str">
        <f>СпК!A13</f>
        <v>Барышев Сергей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105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СпК!A16</f>
        <v>Файзуллин Тимур</v>
      </c>
      <c r="C31" s="11"/>
      <c r="D31" s="11"/>
      <c r="E31" s="4">
        <v>-15</v>
      </c>
      <c r="F31" s="6" t="str">
        <f>IF(F20=E12,E28,IF(F20=E28,E12,0))</f>
        <v>Исмайлов Азат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129</v>
      </c>
      <c r="E32" s="5"/>
      <c r="F32" s="15"/>
      <c r="G32" s="5"/>
      <c r="H32" s="46" t="s">
        <v>1</v>
      </c>
      <c r="I32" s="46"/>
    </row>
    <row r="33" spans="1:9" ht="12.75">
      <c r="A33" s="4">
        <v>15</v>
      </c>
      <c r="B33" s="6" t="str">
        <f>СпК!A21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129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СпК!A8</f>
        <v>Ратникова Наталья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Фоминых Илья</v>
      </c>
      <c r="F37" s="5"/>
      <c r="G37" s="5"/>
      <c r="H37" s="5"/>
      <c r="I37" s="5"/>
    </row>
    <row r="38" spans="1:9" ht="12.75">
      <c r="A38" s="5"/>
      <c r="B38" s="7">
        <v>16</v>
      </c>
      <c r="C38" s="35" t="s">
        <v>106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Халимонов Евгений</v>
      </c>
      <c r="C39" s="7">
        <v>20</v>
      </c>
      <c r="D39" s="35" t="s">
        <v>105</v>
      </c>
      <c r="E39" s="7">
        <v>26</v>
      </c>
      <c r="F39" s="35" t="s">
        <v>105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Барышев Сергей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Ларионов Дмитрий</v>
      </c>
      <c r="C41" s="5"/>
      <c r="D41" s="7">
        <v>24</v>
      </c>
      <c r="E41" s="36" t="s">
        <v>105</v>
      </c>
      <c r="F41" s="11"/>
      <c r="G41" s="5"/>
      <c r="H41" s="5"/>
      <c r="I41" s="5"/>
    </row>
    <row r="42" spans="1:9" ht="12.75">
      <c r="A42" s="5"/>
      <c r="B42" s="7">
        <v>17</v>
      </c>
      <c r="C42" s="35" t="s">
        <v>109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Емельянов Александр</v>
      </c>
      <c r="C43" s="7">
        <v>21</v>
      </c>
      <c r="D43" s="36" t="s">
        <v>131</v>
      </c>
      <c r="E43" s="15"/>
      <c r="F43" s="7">
        <v>28</v>
      </c>
      <c r="G43" s="35" t="s">
        <v>135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Семенов Константин</v>
      </c>
      <c r="D44" s="5"/>
      <c r="E44" s="15"/>
      <c r="F44" s="11"/>
      <c r="G44" s="5"/>
      <c r="H44" s="46" t="s">
        <v>2</v>
      </c>
      <c r="I44" s="46"/>
    </row>
    <row r="45" spans="1:9" ht="12.75">
      <c r="A45" s="4">
        <v>-5</v>
      </c>
      <c r="B45" s="6" t="str">
        <f>IF(C22=B21,B23,IF(C22=B23,B21,0))</f>
        <v>Шакуров Нафис</v>
      </c>
      <c r="C45" s="5"/>
      <c r="D45" s="4">
        <v>-14</v>
      </c>
      <c r="E45" s="6" t="str">
        <f>IF(E28=D24,D32,IF(E28=D32,D24,0))</f>
        <v>Ратникова Наталья</v>
      </c>
      <c r="F45" s="11"/>
      <c r="G45" s="15"/>
      <c r="H45" s="5"/>
      <c r="I45" s="5"/>
    </row>
    <row r="46" spans="1:9" ht="12.75">
      <c r="A46" s="5"/>
      <c r="B46" s="7">
        <v>18</v>
      </c>
      <c r="C46" s="35" t="s">
        <v>135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Курбаншоева Лесана</v>
      </c>
      <c r="C47" s="7">
        <v>22</v>
      </c>
      <c r="D47" s="35" t="s">
        <v>135</v>
      </c>
      <c r="E47" s="7">
        <v>27</v>
      </c>
      <c r="F47" s="36" t="s">
        <v>135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Коробко Павел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Файзуллин Тимур</v>
      </c>
      <c r="C49" s="5"/>
      <c r="D49" s="7">
        <v>25</v>
      </c>
      <c r="E49" s="36" t="s">
        <v>135</v>
      </c>
      <c r="F49" s="5"/>
      <c r="G49" s="15"/>
      <c r="H49" s="5"/>
      <c r="I49" s="5"/>
    </row>
    <row r="50" spans="1:9" ht="12.75">
      <c r="A50" s="5"/>
      <c r="B50" s="7">
        <v>19</v>
      </c>
      <c r="C50" s="35" t="s">
        <v>133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6" t="s">
        <v>132</v>
      </c>
      <c r="E51" s="15"/>
      <c r="F51" s="4">
        <v>-28</v>
      </c>
      <c r="G51" s="6" t="str">
        <f>IF(G43=F39,F47,IF(G43=F47,F39,0))</f>
        <v>Барышев Сергей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Вафин Егор</v>
      </c>
      <c r="D52" s="5"/>
      <c r="E52" s="15"/>
      <c r="F52" s="5"/>
      <c r="G52" s="19"/>
      <c r="H52" s="46" t="s">
        <v>3</v>
      </c>
      <c r="I52" s="46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Фоминых Илья</v>
      </c>
      <c r="C54" s="5"/>
      <c r="D54" s="4">
        <v>-20</v>
      </c>
      <c r="E54" s="6" t="str">
        <f>IF(D39=C38,C40,IF(D39=C40,C38,0))</f>
        <v>Халимонов Евгений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129</v>
      </c>
      <c r="D55" s="5"/>
      <c r="E55" s="7">
        <v>31</v>
      </c>
      <c r="F55" s="8" t="s">
        <v>109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Ратникова Наталья</v>
      </c>
      <c r="C56" s="16" t="s">
        <v>4</v>
      </c>
      <c r="D56" s="4">
        <v>-21</v>
      </c>
      <c r="E56" s="10" t="str">
        <f>IF(D43=C42,C44,IF(D43=C44,C42,0))</f>
        <v>Ларионов Дмитрий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Фоминых Илья</v>
      </c>
      <c r="D57" s="5"/>
      <c r="E57" s="5"/>
      <c r="F57" s="7">
        <v>33</v>
      </c>
      <c r="G57" s="8" t="s">
        <v>133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Коробко Павел</v>
      </c>
      <c r="F58" s="11"/>
      <c r="G58" s="5"/>
      <c r="H58" s="46" t="s">
        <v>6</v>
      </c>
      <c r="I58" s="46"/>
    </row>
    <row r="59" spans="1:9" ht="12.75">
      <c r="A59" s="4">
        <v>-24</v>
      </c>
      <c r="B59" s="6" t="str">
        <f>IF(E41=D39,D43,IF(E41=D43,D39,0))</f>
        <v>Семенов Константин</v>
      </c>
      <c r="C59" s="5"/>
      <c r="D59" s="5"/>
      <c r="E59" s="7">
        <v>32</v>
      </c>
      <c r="F59" s="12" t="s">
        <v>133</v>
      </c>
      <c r="G59" s="20"/>
      <c r="H59" s="5"/>
      <c r="I59" s="5"/>
    </row>
    <row r="60" spans="1:9" ht="12.75">
      <c r="A60" s="5"/>
      <c r="B60" s="7">
        <v>30</v>
      </c>
      <c r="C60" s="8" t="s">
        <v>132</v>
      </c>
      <c r="D60" s="4">
        <v>-23</v>
      </c>
      <c r="E60" s="10" t="str">
        <f>IF(D51=C50,C52,IF(D51=C52,C50,0))</f>
        <v>Файзуллин Тимур</v>
      </c>
      <c r="F60" s="4">
        <v>-33</v>
      </c>
      <c r="G60" s="6" t="str">
        <f>IF(G57=F55,F59,IF(G57=F59,F55,0))</f>
        <v>Ларионов Дмитрий</v>
      </c>
      <c r="H60" s="14"/>
      <c r="I60" s="14"/>
    </row>
    <row r="61" spans="1:9" ht="12.75">
      <c r="A61" s="4">
        <v>-25</v>
      </c>
      <c r="B61" s="10" t="str">
        <f>IF(E49=D47,D51,IF(E49=D51,D47,0))</f>
        <v>Вафин Егор</v>
      </c>
      <c r="C61" s="16" t="s">
        <v>7</v>
      </c>
      <c r="D61" s="5"/>
      <c r="E61" s="5"/>
      <c r="F61" s="5"/>
      <c r="G61" s="5"/>
      <c r="H61" s="46" t="s">
        <v>8</v>
      </c>
      <c r="I61" s="46"/>
    </row>
    <row r="62" spans="1:9" ht="12.75">
      <c r="A62" s="5"/>
      <c r="B62" s="4">
        <v>-30</v>
      </c>
      <c r="C62" s="6" t="str">
        <f>IF(C60=B59,B61,IF(C60=B61,B59,0))</f>
        <v>Семенов Константин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Халимонов Евгений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103</v>
      </c>
      <c r="H64" s="14"/>
      <c r="I64" s="14"/>
    </row>
    <row r="65" spans="1:9" ht="12.75">
      <c r="A65" s="5"/>
      <c r="B65" s="7">
        <v>35</v>
      </c>
      <c r="C65" s="8" t="s">
        <v>100</v>
      </c>
      <c r="D65" s="5"/>
      <c r="E65" s="4">
        <v>-32</v>
      </c>
      <c r="F65" s="10" t="str">
        <f>IF(F59=E58,E60,IF(F59=E60,E58,0))</f>
        <v>Коробко Павел</v>
      </c>
      <c r="G65" s="5"/>
      <c r="H65" s="46" t="s">
        <v>10</v>
      </c>
      <c r="I65" s="46"/>
    </row>
    <row r="66" spans="1:9" ht="12.75">
      <c r="A66" s="4">
        <v>-17</v>
      </c>
      <c r="B66" s="10" t="str">
        <f>IF(C42=B41,B43,IF(C42=B43,B41,0))</f>
        <v>Емельянов Александр</v>
      </c>
      <c r="C66" s="11"/>
      <c r="D66" s="15"/>
      <c r="E66" s="5"/>
      <c r="F66" s="4">
        <v>-34</v>
      </c>
      <c r="G66" s="6" t="str">
        <f>IF(G64=F63,F65,IF(G64=F65,F63,0))</f>
        <v>Халимонов Евгений</v>
      </c>
      <c r="H66" s="14"/>
      <c r="I66" s="14"/>
    </row>
    <row r="67" spans="1:9" ht="12.75">
      <c r="A67" s="5"/>
      <c r="B67" s="5"/>
      <c r="C67" s="7">
        <v>37</v>
      </c>
      <c r="D67" s="8" t="s">
        <v>100</v>
      </c>
      <c r="E67" s="5"/>
      <c r="F67" s="5"/>
      <c r="G67" s="5"/>
      <c r="H67" s="46" t="s">
        <v>11</v>
      </c>
      <c r="I67" s="46"/>
    </row>
    <row r="68" spans="1:9" ht="12.75">
      <c r="A68" s="4">
        <v>-18</v>
      </c>
      <c r="B68" s="6" t="str">
        <f>IF(C46=B45,B47,IF(C46=B47,B45,0))</f>
        <v>Курбаншоева Лесана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134</v>
      </c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 t="str">
        <f>IF(D67=C65,C69,IF(D67=C69,C65,0))</f>
        <v>Курбаншоева Лесана</v>
      </c>
      <c r="E70" s="4">
        <v>-36</v>
      </c>
      <c r="F70" s="10" t="str">
        <f>IF(C69=B68,B70,IF(C69=B70,B68,0))</f>
        <v>нет</v>
      </c>
      <c r="G70" s="5"/>
      <c r="H70" s="46" t="s">
        <v>13</v>
      </c>
      <c r="I70" s="46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46" t="s">
        <v>15</v>
      </c>
      <c r="I72" s="46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85" t="s">
        <v>36</v>
      </c>
      <c r="B1" s="85"/>
      <c r="C1" s="85"/>
      <c r="D1" s="85"/>
      <c r="E1" s="85"/>
      <c r="F1" s="85"/>
      <c r="G1" s="85"/>
      <c r="H1" s="85"/>
      <c r="I1" s="85"/>
    </row>
    <row r="2" spans="1:9" ht="15.75">
      <c r="A2" s="41" t="s">
        <v>136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2">
        <v>40376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137</v>
      </c>
      <c r="B7" s="28">
        <v>1</v>
      </c>
      <c r="C7" s="26" t="str">
        <f>М!F20</f>
        <v>Аристов Александр</v>
      </c>
      <c r="D7" s="25"/>
      <c r="E7" s="25"/>
      <c r="F7" s="25"/>
      <c r="G7" s="25"/>
      <c r="H7" s="25"/>
      <c r="I7" s="25"/>
    </row>
    <row r="8" spans="1:9" ht="18">
      <c r="A8" s="27" t="s">
        <v>138</v>
      </c>
      <c r="B8" s="28">
        <v>2</v>
      </c>
      <c r="C8" s="26" t="str">
        <f>М!F31</f>
        <v>Аббасов Рустамхон</v>
      </c>
      <c r="D8" s="25"/>
      <c r="E8" s="25"/>
      <c r="F8" s="25"/>
      <c r="G8" s="25"/>
      <c r="H8" s="25"/>
      <c r="I8" s="25"/>
    </row>
    <row r="9" spans="1:9" ht="18">
      <c r="A9" s="27" t="s">
        <v>139</v>
      </c>
      <c r="B9" s="28">
        <v>3</v>
      </c>
      <c r="C9" s="26" t="str">
        <f>М!G43</f>
        <v>Исмайлов Азат</v>
      </c>
      <c r="D9" s="25"/>
      <c r="E9" s="25"/>
      <c r="F9" s="25"/>
      <c r="G9" s="25"/>
      <c r="H9" s="25"/>
      <c r="I9" s="25"/>
    </row>
    <row r="10" spans="1:9" ht="18">
      <c r="A10" s="27" t="s">
        <v>129</v>
      </c>
      <c r="B10" s="28">
        <v>4</v>
      </c>
      <c r="C10" s="26" t="str">
        <f>М!G51</f>
        <v>Ратникова Наталья</v>
      </c>
      <c r="D10" s="25"/>
      <c r="E10" s="25"/>
      <c r="F10" s="25"/>
      <c r="G10" s="25"/>
      <c r="H10" s="25"/>
      <c r="I10" s="25"/>
    </row>
    <row r="11" spans="1:9" ht="18">
      <c r="A11" s="27" t="s">
        <v>130</v>
      </c>
      <c r="B11" s="28">
        <v>5</v>
      </c>
      <c r="C11" s="26" t="str">
        <f>М!C55</f>
        <v>Фоминых Дмитрий</v>
      </c>
      <c r="D11" s="25"/>
      <c r="E11" s="25"/>
      <c r="F11" s="25"/>
      <c r="G11" s="25"/>
      <c r="H11" s="25"/>
      <c r="I11" s="25"/>
    </row>
    <row r="12" spans="1:9" ht="18">
      <c r="A12" s="27" t="s">
        <v>113</v>
      </c>
      <c r="B12" s="28">
        <v>6</v>
      </c>
      <c r="C12" s="26" t="str">
        <f>М!C57</f>
        <v>Аюпов Айдар</v>
      </c>
      <c r="D12" s="25"/>
      <c r="E12" s="25"/>
      <c r="F12" s="25"/>
      <c r="G12" s="25"/>
      <c r="H12" s="25"/>
      <c r="I12" s="25"/>
    </row>
    <row r="13" spans="1:9" ht="18">
      <c r="A13" s="27" t="s">
        <v>115</v>
      </c>
      <c r="B13" s="28">
        <v>7</v>
      </c>
      <c r="C13" s="26" t="str">
        <f>М!C60</f>
        <v>Коротеев Георгий</v>
      </c>
      <c r="D13" s="25"/>
      <c r="E13" s="25"/>
      <c r="F13" s="25"/>
      <c r="G13" s="25"/>
      <c r="H13" s="25"/>
      <c r="I13" s="25"/>
    </row>
    <row r="14" spans="1:9" ht="18">
      <c r="A14" s="27" t="s">
        <v>105</v>
      </c>
      <c r="B14" s="28">
        <v>8</v>
      </c>
      <c r="C14" s="26" t="str">
        <f>М!C62</f>
        <v>Вафин Егор</v>
      </c>
      <c r="D14" s="25"/>
      <c r="E14" s="25"/>
      <c r="F14" s="25"/>
      <c r="G14" s="25"/>
      <c r="H14" s="25"/>
      <c r="I14" s="25"/>
    </row>
    <row r="15" spans="1:9" ht="18">
      <c r="A15" s="27" t="s">
        <v>140</v>
      </c>
      <c r="B15" s="28">
        <v>9</v>
      </c>
      <c r="C15" s="26" t="str">
        <f>М!G57</f>
        <v>Хабиров Марс</v>
      </c>
      <c r="D15" s="25"/>
      <c r="E15" s="25"/>
      <c r="F15" s="25"/>
      <c r="G15" s="25"/>
      <c r="H15" s="25"/>
      <c r="I15" s="25"/>
    </row>
    <row r="16" spans="1:9" ht="18">
      <c r="A16" s="27" t="s">
        <v>132</v>
      </c>
      <c r="B16" s="28">
        <v>10</v>
      </c>
      <c r="C16" s="26" t="str">
        <f>М!G60</f>
        <v>Барышев Сергей</v>
      </c>
      <c r="D16" s="25"/>
      <c r="E16" s="25"/>
      <c r="F16" s="25"/>
      <c r="G16" s="25"/>
      <c r="H16" s="25"/>
      <c r="I16" s="25"/>
    </row>
    <row r="17" spans="1:9" ht="18">
      <c r="A17" s="27" t="s">
        <v>131</v>
      </c>
      <c r="B17" s="28">
        <v>11</v>
      </c>
      <c r="C17" s="26" t="str">
        <f>М!G64</f>
        <v>Семенов Константин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12</v>
      </c>
      <c r="C18" s="26">
        <f>М!G66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13</v>
      </c>
      <c r="C19" s="26">
        <f>М!D67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М!D70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М!G69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 t="str">
        <f>М!G71</f>
        <v>нет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86" t="str">
        <f>СпМ!A1</f>
        <v>Кубок Башкортостана 2010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5.75">
      <c r="A2" s="86" t="str">
        <f>СпМ!A2</f>
        <v>Финал Турнира Международный Олимпийский день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75">
      <c r="A3" s="87">
        <f>СпМ!A3</f>
        <v>40376</v>
      </c>
      <c r="B3" s="87"/>
      <c r="C3" s="87"/>
      <c r="D3" s="87"/>
      <c r="E3" s="87"/>
      <c r="F3" s="87"/>
      <c r="G3" s="87"/>
      <c r="H3" s="87"/>
      <c r="I3" s="87"/>
      <c r="J3" s="87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СпМ!A7</f>
        <v>Аристов Александр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137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СпМ!A22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137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СпМ!A15</f>
        <v>Хабиров Марс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140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СпМ!A14</f>
        <v>Барышев Сергей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137</v>
      </c>
      <c r="F12" s="5"/>
      <c r="G12" s="13"/>
      <c r="H12" s="5"/>
      <c r="I12" s="5"/>
    </row>
    <row r="13" spans="1:9" ht="12.75">
      <c r="A13" s="4">
        <v>5</v>
      </c>
      <c r="B13" s="6" t="str">
        <f>СпМ!A11</f>
        <v>Исмайлов Азат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130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СпМ!A18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130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СпМ!A19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129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СпМ!A10</f>
        <v>Ратникова Наталья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137</v>
      </c>
      <c r="G20" s="8"/>
      <c r="H20" s="8"/>
      <c r="I20" s="8"/>
    </row>
    <row r="21" spans="1:9" ht="12.75">
      <c r="A21" s="4">
        <v>3</v>
      </c>
      <c r="B21" s="6" t="str">
        <f>СпМ!A9</f>
        <v>Фоминых Дмитрий</v>
      </c>
      <c r="C21" s="5"/>
      <c r="D21" s="5"/>
      <c r="E21" s="11"/>
      <c r="F21" s="15"/>
      <c r="G21" s="5"/>
      <c r="H21" s="46" t="s">
        <v>0</v>
      </c>
      <c r="I21" s="46"/>
    </row>
    <row r="22" spans="1:9" ht="12.75">
      <c r="A22" s="5"/>
      <c r="B22" s="7">
        <v>5</v>
      </c>
      <c r="C22" s="8" t="s">
        <v>139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СпМ!A20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139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СпМ!A17</f>
        <v>Семенов Константин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113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СпМ!A12</f>
        <v>Аюпов Айдар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138</v>
      </c>
      <c r="F28" s="15"/>
      <c r="G28" s="5"/>
      <c r="H28" s="5"/>
      <c r="I28" s="5"/>
    </row>
    <row r="29" spans="1:9" ht="12.75">
      <c r="A29" s="4">
        <v>7</v>
      </c>
      <c r="B29" s="6" t="str">
        <f>СпМ!A13</f>
        <v>Коротеев Георгий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115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СпМ!A16</f>
        <v>Вафин Егор</v>
      </c>
      <c r="C31" s="11"/>
      <c r="D31" s="11"/>
      <c r="E31" s="4">
        <v>-15</v>
      </c>
      <c r="F31" s="6" t="str">
        <f>IF(F20=E12,E28,IF(F20=E28,E12,0))</f>
        <v>Аббасов Рустамхон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138</v>
      </c>
      <c r="E32" s="5"/>
      <c r="F32" s="15"/>
      <c r="G32" s="5"/>
      <c r="H32" s="46" t="s">
        <v>1</v>
      </c>
      <c r="I32" s="46"/>
    </row>
    <row r="33" spans="1:9" ht="12.75">
      <c r="A33" s="4">
        <v>15</v>
      </c>
      <c r="B33" s="6" t="str">
        <f>СпМ!A21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138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СпМ!A8</f>
        <v>Аббасов Рустамхон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Исмайлов Азат</v>
      </c>
      <c r="F37" s="5"/>
      <c r="G37" s="5"/>
      <c r="H37" s="5"/>
      <c r="I37" s="5"/>
    </row>
    <row r="38" spans="1:9" ht="12.75">
      <c r="A38" s="5"/>
      <c r="B38" s="7">
        <v>16</v>
      </c>
      <c r="C38" s="35" t="s">
        <v>105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Барышев Сергей</v>
      </c>
      <c r="C39" s="7">
        <v>20</v>
      </c>
      <c r="D39" s="35" t="s">
        <v>115</v>
      </c>
      <c r="E39" s="7">
        <v>26</v>
      </c>
      <c r="F39" s="35" t="s">
        <v>130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Коротеев Георгий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36" t="s">
        <v>113</v>
      </c>
      <c r="F41" s="11"/>
      <c r="G41" s="5"/>
      <c r="H41" s="5"/>
      <c r="I41" s="5"/>
    </row>
    <row r="42" spans="1:9" ht="12.75">
      <c r="A42" s="5"/>
      <c r="B42" s="7">
        <v>17</v>
      </c>
      <c r="C42" s="35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6" t="s">
        <v>113</v>
      </c>
      <c r="E43" s="15"/>
      <c r="F43" s="7">
        <v>28</v>
      </c>
      <c r="G43" s="35" t="s">
        <v>130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Аюпов Айдар</v>
      </c>
      <c r="D44" s="5"/>
      <c r="E44" s="15"/>
      <c r="F44" s="11"/>
      <c r="G44" s="5"/>
      <c r="H44" s="46" t="s">
        <v>2</v>
      </c>
      <c r="I44" s="46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Фоминых Дмитрий</v>
      </c>
      <c r="F45" s="11"/>
      <c r="G45" s="15"/>
      <c r="H45" s="5"/>
      <c r="I45" s="5"/>
    </row>
    <row r="46" spans="1:9" ht="12.75">
      <c r="A46" s="5"/>
      <c r="B46" s="7">
        <v>18</v>
      </c>
      <c r="C46" s="35" t="s">
        <v>131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Семенов Константин</v>
      </c>
      <c r="C47" s="7">
        <v>22</v>
      </c>
      <c r="D47" s="35" t="s">
        <v>129</v>
      </c>
      <c r="E47" s="7">
        <v>27</v>
      </c>
      <c r="F47" s="36" t="s">
        <v>129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Ратникова Наталья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Вафин Егор</v>
      </c>
      <c r="C49" s="5"/>
      <c r="D49" s="7">
        <v>25</v>
      </c>
      <c r="E49" s="36" t="s">
        <v>129</v>
      </c>
      <c r="F49" s="5"/>
      <c r="G49" s="15"/>
      <c r="H49" s="5"/>
      <c r="I49" s="5"/>
    </row>
    <row r="50" spans="1:9" ht="12.75">
      <c r="A50" s="5"/>
      <c r="B50" s="7">
        <v>19</v>
      </c>
      <c r="C50" s="35" t="s">
        <v>132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6" t="s">
        <v>132</v>
      </c>
      <c r="E51" s="15"/>
      <c r="F51" s="4">
        <v>-28</v>
      </c>
      <c r="G51" s="6" t="str">
        <f>IF(G43=F39,F47,IF(G43=F47,F39,0))</f>
        <v>Ратникова Наталья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Хабиров Марс</v>
      </c>
      <c r="D52" s="5"/>
      <c r="E52" s="15"/>
      <c r="F52" s="5"/>
      <c r="G52" s="19"/>
      <c r="H52" s="46" t="s">
        <v>3</v>
      </c>
      <c r="I52" s="46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Аюпов Айдар</v>
      </c>
      <c r="C54" s="5"/>
      <c r="D54" s="4">
        <v>-20</v>
      </c>
      <c r="E54" s="6" t="str">
        <f>IF(D39=C38,C40,IF(D39=C40,C38,0))</f>
        <v>Барышев Сергей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139</v>
      </c>
      <c r="D55" s="5"/>
      <c r="E55" s="7">
        <v>31</v>
      </c>
      <c r="F55" s="8" t="s">
        <v>105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Фоминых Дмитрий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Аюпов Айдар</v>
      </c>
      <c r="D57" s="5"/>
      <c r="E57" s="5"/>
      <c r="F57" s="7">
        <v>33</v>
      </c>
      <c r="G57" s="8" t="s">
        <v>140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Семенов Константин</v>
      </c>
      <c r="F58" s="11"/>
      <c r="G58" s="5"/>
      <c r="H58" s="46" t="s">
        <v>6</v>
      </c>
      <c r="I58" s="46"/>
    </row>
    <row r="59" spans="1:9" ht="12.75">
      <c r="A59" s="4">
        <v>-24</v>
      </c>
      <c r="B59" s="6" t="str">
        <f>IF(E41=D39,D43,IF(E41=D43,D39,0))</f>
        <v>Коротеев Георгий</v>
      </c>
      <c r="C59" s="5"/>
      <c r="D59" s="5"/>
      <c r="E59" s="7">
        <v>32</v>
      </c>
      <c r="F59" s="12" t="s">
        <v>140</v>
      </c>
      <c r="G59" s="20"/>
      <c r="H59" s="5"/>
      <c r="I59" s="5"/>
    </row>
    <row r="60" spans="1:9" ht="12.75">
      <c r="A60" s="5"/>
      <c r="B60" s="7">
        <v>30</v>
      </c>
      <c r="C60" s="8" t="s">
        <v>115</v>
      </c>
      <c r="D60" s="4">
        <v>-23</v>
      </c>
      <c r="E60" s="10" t="str">
        <f>IF(D51=C50,C52,IF(D51=C52,C50,0))</f>
        <v>Хабиров Марс</v>
      </c>
      <c r="F60" s="4">
        <v>-33</v>
      </c>
      <c r="G60" s="6" t="str">
        <f>IF(G57=F55,F59,IF(G57=F59,F55,0))</f>
        <v>Барышев Сергей</v>
      </c>
      <c r="H60" s="14"/>
      <c r="I60" s="14"/>
    </row>
    <row r="61" spans="1:9" ht="12.75">
      <c r="A61" s="4">
        <v>-25</v>
      </c>
      <c r="B61" s="10" t="str">
        <f>IF(E49=D47,D51,IF(E49=D51,D47,0))</f>
        <v>Вафин Егор</v>
      </c>
      <c r="C61" s="16" t="s">
        <v>7</v>
      </c>
      <c r="D61" s="5"/>
      <c r="E61" s="5"/>
      <c r="F61" s="5"/>
      <c r="G61" s="5"/>
      <c r="H61" s="46" t="s">
        <v>8</v>
      </c>
      <c r="I61" s="46"/>
    </row>
    <row r="62" spans="1:9" ht="12.75">
      <c r="A62" s="5"/>
      <c r="B62" s="4">
        <v>-30</v>
      </c>
      <c r="C62" s="6" t="str">
        <f>IF(C60=B59,B61,IF(C60=B61,B59,0))</f>
        <v>Вафин Егор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131</v>
      </c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 t="str">
        <f>IF(F59=E58,E60,IF(F59=E60,E58,0))</f>
        <v>Семенов Константин</v>
      </c>
      <c r="G65" s="5"/>
      <c r="H65" s="46" t="s">
        <v>10</v>
      </c>
      <c r="I65" s="46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46" t="s">
        <v>11</v>
      </c>
      <c r="I67" s="46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46" t="s">
        <v>13</v>
      </c>
      <c r="I70" s="46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46" t="s">
        <v>15</v>
      </c>
      <c r="I72" s="46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45" t="str">
        <f>Сп6!A1</f>
        <v>Кубок Башкортостана 2010</v>
      </c>
      <c r="B1" s="45"/>
      <c r="C1" s="45"/>
      <c r="D1" s="45"/>
      <c r="E1" s="45"/>
      <c r="F1" s="45"/>
      <c r="G1" s="45"/>
    </row>
    <row r="2" spans="1:7" ht="15.75">
      <c r="A2" s="45" t="str">
        <f>Сп6!A2</f>
        <v>1/128 финала Турнира Международный олимпийский день</v>
      </c>
      <c r="B2" s="45"/>
      <c r="C2" s="45"/>
      <c r="D2" s="45"/>
      <c r="E2" s="45"/>
      <c r="F2" s="45"/>
      <c r="G2" s="45"/>
    </row>
    <row r="3" spans="1:7" ht="15.75">
      <c r="A3" s="44">
        <f>Сп6!A3</f>
        <v>40327</v>
      </c>
      <c r="B3" s="44"/>
      <c r="C3" s="44"/>
      <c r="D3" s="44"/>
      <c r="E3" s="44"/>
      <c r="F3" s="44"/>
      <c r="G3" s="44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Сп6!A7</f>
        <v>Султанмуратов Ильдар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37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Сп6!A38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37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Сп6!A23</f>
        <v>Семенов Михаил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52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Сп6!A22</f>
        <v>Хусаинов Денис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Сп6!A15</f>
        <v>Алексеев Глеб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45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Сп6!A30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Сп6!A31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44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Сп6!A14</f>
        <v>Абрамов Кирилл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37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Сп6!A11</f>
        <v>Ямалов Арслан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41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Сп6!A34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41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Сп6!A27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48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Сп6!A18</f>
        <v>Давыдов Алексей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41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Сп6!A19</f>
        <v>Баушев Максим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Сп6!A26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40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Сп6!A35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40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Сп6!A10</f>
        <v>Тихомиров Кирилл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Сп6!A9</f>
        <v>Сергеев Алексей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39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Сп6!A36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39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Сп6!A25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50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Сп6!A20</f>
        <v>Хакимов Данил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39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Сп6!A17</f>
        <v>Байков Руслан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47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Сп6!A28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47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Сп6!A33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42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Сп6!A12</f>
        <v>Ханнанов Альберт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Сп6!A13</f>
        <v>Савинов Леонид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43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Сп6!A32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43</v>
      </c>
      <c r="E56" s="11"/>
      <c r="F56" s="18">
        <v>-31</v>
      </c>
      <c r="G56" s="6" t="str">
        <f>IF(G36=F20,F52,IF(G36=F52,F20,0))</f>
        <v>Султанмуратов Ильдар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Сп6!A29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Сп6!A16</f>
        <v>Сабирьянов Артур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Сп6!A21</f>
        <v>Шарипов Радим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51</v>
      </c>
      <c r="D62" s="11"/>
      <c r="E62" s="4">
        <v>-58</v>
      </c>
      <c r="F62" s="6" t="str">
        <f>IF(6стр2!H14=6стр2!G10,6стр2!G18,IF(6стр2!H14=6стр2!G18,6стр2!G10,0))</f>
        <v>Сергеев Алексей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Сп6!A24</f>
        <v>нет</v>
      </c>
      <c r="C63" s="11"/>
      <c r="D63" s="11"/>
      <c r="E63" s="5"/>
      <c r="F63" s="7">
        <v>61</v>
      </c>
      <c r="G63" s="8" t="s">
        <v>41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38</v>
      </c>
      <c r="E64" s="4">
        <v>-59</v>
      </c>
      <c r="F64" s="10" t="str">
        <f>IF(6стр2!H30=6стр2!G26,6стр2!G34,IF(6стр2!H30=6стр2!G34,6стр2!G26,0))</f>
        <v>Ямалов Арслан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Сп6!A37</f>
        <v>нет</v>
      </c>
      <c r="C65" s="11"/>
      <c r="D65" s="5"/>
      <c r="E65" s="5"/>
      <c r="F65" s="4">
        <v>-61</v>
      </c>
      <c r="G65" s="6" t="str">
        <f>IF(G63=F62,F64,IF(G63=F64,F62,0))</f>
        <v>Сергеев Алексей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Сп6!A8</f>
        <v>Хаернасов Алмаз</v>
      </c>
      <c r="C67" s="5"/>
      <c r="D67" s="5"/>
      <c r="E67" s="4">
        <v>-56</v>
      </c>
      <c r="F67" s="6" t="str">
        <f>IF(6стр2!G10=6стр2!F6,6стр2!F14,IF(6стр2!G10=6стр2!F14,6стр2!F6,0))</f>
        <v>Ханнанов Альберт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42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IF(6стр2!F6=6стр2!E4,6стр2!E8,IF(6стр2!F6=6стр2!E8,6стр2!E4,0))</f>
        <v>Абрамов Кирилл</v>
      </c>
      <c r="C69" s="5"/>
      <c r="D69" s="5"/>
      <c r="E69" s="4">
        <v>-57</v>
      </c>
      <c r="F69" s="10" t="str">
        <f>IF(6стр2!G26=6стр2!F22,6стр2!F30,IF(6стр2!G26=6стр2!F30,6стр2!F22,0))</f>
        <v>Байков Руслан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40</v>
      </c>
      <c r="D70" s="5"/>
      <c r="E70" s="5"/>
      <c r="F70" s="4">
        <v>-62</v>
      </c>
      <c r="G70" s="6" t="str">
        <f>IF(G68=F67,F69,IF(G68=F69,F67,0))</f>
        <v>Байков Руслан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IF(6стр2!F14=6стр2!E12,6стр2!E16,IF(6стр2!F14=6стр2!E16,6стр2!E12,0))</f>
        <v>Тихомиров Кирилл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43</v>
      </c>
      <c r="E72" s="4">
        <v>-63</v>
      </c>
      <c r="F72" s="6" t="str">
        <f>IF(C70=B69,B71,IF(C70=B71,B69,0))</f>
        <v>Абрамов Кирилл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IF(6стр2!F22=6стр2!E20,6стр2!E24,IF(6стр2!F22=6стр2!E24,6стр2!E20,0))</f>
        <v>Давыдов Алексей</v>
      </c>
      <c r="C73" s="11"/>
      <c r="D73" s="17" t="s">
        <v>6</v>
      </c>
      <c r="E73" s="5"/>
      <c r="F73" s="7">
        <v>66</v>
      </c>
      <c r="G73" s="8" t="s">
        <v>44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43</v>
      </c>
      <c r="D74" s="20"/>
      <c r="E74" s="4">
        <v>-64</v>
      </c>
      <c r="F74" s="10" t="str">
        <f>IF(C74=B73,B75,IF(C74=B75,B73,0))</f>
        <v>Давыдов Алексей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IF(6стр2!F30=6стр2!E28,6стр2!E32,IF(6стр2!F30=6стр2!E32,6стр2!E28,0))</f>
        <v>Савинов Леонид</v>
      </c>
      <c r="C75" s="4">
        <v>-65</v>
      </c>
      <c r="D75" s="6" t="str">
        <f>IF(D72=C70,C74,IF(D72=C74,C70,0))</f>
        <v>Тихомиров Кирилл</v>
      </c>
      <c r="E75" s="5"/>
      <c r="F75" s="4">
        <v>-66</v>
      </c>
      <c r="G75" s="6" t="str">
        <f>IF(G73=F72,F74,IF(G73=F74,F72,0))</f>
        <v>Давыдов Алексей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47" t="str">
        <f>Сп6!A1</f>
        <v>Кубок Башкортостана 2010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>
      <c r="A2" s="45" t="str">
        <f>Сп6!A2</f>
        <v>1/128 финала Турнира Международный олимпийский день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.75">
      <c r="A3" s="44">
        <f>Сп6!A3</f>
        <v>40327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9" ht="12.75">
      <c r="A4" s="4">
        <v>-1</v>
      </c>
      <c r="B4" s="6" t="str">
        <f>IF(6стр1!C6=6стр1!B5,6стр1!B7,IF(6стр1!C6=6стр1!B7,6стр1!B5,0))</f>
        <v>нет</v>
      </c>
      <c r="C4" s="5"/>
      <c r="D4" s="4">
        <v>-25</v>
      </c>
      <c r="E4" s="6" t="str">
        <f>IF(6стр1!E12=6стр1!D8,6стр1!D16,IF(6стр1!E12=6стр1!D16,6стр1!D8,0))</f>
        <v>Абрамов Кирилл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IF(6стр1!C10=6стр1!B9,6стр1!B11,IF(6стр1!C10=6стр1!B11,6стр1!B9,0))</f>
        <v>Семенов Михаил</v>
      </c>
      <c r="C6" s="7">
        <v>40</v>
      </c>
      <c r="D6" s="14" t="s">
        <v>51</v>
      </c>
      <c r="E6" s="7">
        <v>52</v>
      </c>
      <c r="F6" s="14" t="s">
        <v>51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IF(6стр1!D64=6стр1!C62,6стр1!C66,IF(6стр1!D64=6стр1!C66,6стр1!C62,0))</f>
        <v>Шарипов Радим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IF(6стр1!C14=6стр1!B13,6стр1!B15,IF(6стр1!C14=6стр1!B15,6стр1!B13,0))</f>
        <v>нет</v>
      </c>
      <c r="C8" s="5"/>
      <c r="D8" s="7">
        <v>48</v>
      </c>
      <c r="E8" s="21" t="s">
        <v>51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IF(6стр1!C18=6стр1!B17,6стр1!B19,IF(6стр1!C18=6стр1!B19,6стр1!B17,0))</f>
        <v>нет</v>
      </c>
      <c r="C10" s="7">
        <v>41</v>
      </c>
      <c r="D10" s="21" t="s">
        <v>46</v>
      </c>
      <c r="E10" s="15"/>
      <c r="F10" s="7">
        <v>56</v>
      </c>
      <c r="G10" s="14" t="s">
        <v>51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IF(6стр1!D56=6стр1!C54,6стр1!C58,IF(6стр1!D56=6стр1!C58,6стр1!C54,0))</f>
        <v>Сабирьянов Артур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IF(6стр1!C22=6стр1!B21,6стр1!B23,IF(6стр1!C22=6стр1!B23,6стр1!B21,0))</f>
        <v>нет</v>
      </c>
      <c r="C12" s="5"/>
      <c r="D12" s="4">
        <v>-26</v>
      </c>
      <c r="E12" s="6" t="str">
        <f>IF(6стр1!E28=6стр1!D24,6стр1!D32,IF(6стр1!E28=6стр1!D32,6стр1!D24,0))</f>
        <v>Тихомиров Кирилл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IF(6стр1!C26=6стр1!B25,6стр1!B27,IF(6стр1!C26=6стр1!B27,6стр1!B25,0))</f>
        <v>нет</v>
      </c>
      <c r="C14" s="7">
        <v>42</v>
      </c>
      <c r="D14" s="14" t="s">
        <v>42</v>
      </c>
      <c r="E14" s="7">
        <v>53</v>
      </c>
      <c r="F14" s="21" t="s">
        <v>42</v>
      </c>
      <c r="G14" s="7">
        <v>58</v>
      </c>
      <c r="H14" s="14" t="s">
        <v>51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IF(6стр1!D48=6стр1!C46,6стр1!C50,IF(6стр1!D48=6стр1!C50,6стр1!C46,0))</f>
        <v>Ханнанов Альберт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IF(6стр1!C30=6стр1!B29,6стр1!B31,IF(6стр1!C30=6стр1!B31,6стр1!B29,0))</f>
        <v>нет</v>
      </c>
      <c r="C16" s="5"/>
      <c r="D16" s="7">
        <v>49</v>
      </c>
      <c r="E16" s="21" t="s">
        <v>42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IF(6стр1!C34=6стр1!B33,6стр1!B35,IF(6стр1!C34=6стр1!B35,6стр1!B33,0))</f>
        <v>нет</v>
      </c>
      <c r="C18" s="7">
        <v>43</v>
      </c>
      <c r="D18" s="21" t="s">
        <v>50</v>
      </c>
      <c r="E18" s="15"/>
      <c r="F18" s="4">
        <v>-30</v>
      </c>
      <c r="G18" s="10" t="str">
        <f>IF(6стр1!F52=6стр1!E44,6стр1!E60,IF(6стр1!F52=6стр1!E60,6стр1!E44,0))</f>
        <v>Сергеев Алексей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IF(6стр1!D40=6стр1!C38,6стр1!C42,IF(6стр1!D40=6стр1!C42,6стр1!C38,0))</f>
        <v>Хакимов Данил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IF(6стр1!C38=6стр1!B37,6стр1!B39,IF(6стр1!C38=6стр1!B39,6стр1!B37,0))</f>
        <v>нет</v>
      </c>
      <c r="C20" s="5"/>
      <c r="D20" s="4">
        <v>-27</v>
      </c>
      <c r="E20" s="6" t="str">
        <f>IF(6стр1!E44=6стр1!D40,6стр1!D48,IF(6стр1!E44=6стр1!D48,6стр1!D40,0))</f>
        <v>Байков Руслан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IF(6стр1!C42=6стр1!B41,6стр1!B43,IF(6стр1!C42=6стр1!B43,6стр1!B41,0))</f>
        <v>нет</v>
      </c>
      <c r="C22" s="7">
        <v>44</v>
      </c>
      <c r="D22" s="14" t="s">
        <v>49</v>
      </c>
      <c r="E22" s="7">
        <v>54</v>
      </c>
      <c r="F22" s="14" t="s">
        <v>47</v>
      </c>
      <c r="G22" s="15"/>
      <c r="H22" s="7">
        <v>60</v>
      </c>
      <c r="I22" s="24" t="s">
        <v>52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IF(6стр1!D32=6стр1!C30,6стр1!C34,IF(6стр1!D32=6стр1!C34,6стр1!C30,0))</f>
        <v>Баушев Максим</v>
      </c>
      <c r="D23" s="11"/>
      <c r="E23" s="11"/>
      <c r="F23" s="11"/>
      <c r="G23" s="15"/>
      <c r="H23" s="11"/>
      <c r="I23" s="20"/>
      <c r="J23" s="46" t="s">
        <v>2</v>
      </c>
      <c r="K23" s="46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IF(6стр1!C46=6стр1!B45,6стр1!B47,IF(6стр1!C46=6стр1!B47,6стр1!B45,0))</f>
        <v>нет</v>
      </c>
      <c r="C24" s="5"/>
      <c r="D24" s="7">
        <v>50</v>
      </c>
      <c r="E24" s="21" t="s">
        <v>48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IF(6стр1!C50=6стр1!B49,6стр1!B51,IF(6стр1!C50=6стр1!B51,6стр1!B49,0))</f>
        <v>нет</v>
      </c>
      <c r="C26" s="7">
        <v>45</v>
      </c>
      <c r="D26" s="21" t="s">
        <v>48</v>
      </c>
      <c r="E26" s="15"/>
      <c r="F26" s="7">
        <v>57</v>
      </c>
      <c r="G26" s="14" t="s">
        <v>52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IF(6стр1!D24=6стр1!C22,6стр1!C26,IF(6стр1!D24=6стр1!C26,6стр1!C22,0))</f>
        <v>Давыдов Алексей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IF(6стр1!C54=6стр1!B53,6стр1!B55,IF(6стр1!C54=6стр1!B55,6стр1!B53,0))</f>
        <v>нет</v>
      </c>
      <c r="C28" s="5"/>
      <c r="D28" s="4">
        <v>-28</v>
      </c>
      <c r="E28" s="6" t="str">
        <f>IF(6стр1!E60=6стр1!D56,6стр1!D64,IF(6стр1!E60=6стр1!D64,6стр1!D56,0))</f>
        <v>Савинов Леонид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IF(6стр1!C58=6стр1!B57,6стр1!B59,IF(6стр1!C58=6стр1!B59,6стр1!B57,0))</f>
        <v>нет</v>
      </c>
      <c r="C30" s="7">
        <v>46</v>
      </c>
      <c r="D30" s="14" t="s">
        <v>45</v>
      </c>
      <c r="E30" s="7">
        <v>55</v>
      </c>
      <c r="F30" s="21" t="s">
        <v>52</v>
      </c>
      <c r="G30" s="7">
        <v>59</v>
      </c>
      <c r="H30" s="21" t="s">
        <v>52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IF(6стр1!D16=6стр1!C14,6стр1!C18,IF(6стр1!D16=6стр1!C18,6стр1!C14,0))</f>
        <v>Алексеев Глеб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IF(6стр1!C62=6стр1!B61,6стр1!B63,IF(6стр1!C62=6стр1!B63,6стр1!B61,0))</f>
        <v>нет</v>
      </c>
      <c r="C32" s="5"/>
      <c r="D32" s="7">
        <v>51</v>
      </c>
      <c r="E32" s="21" t="s">
        <v>52</v>
      </c>
      <c r="F32" s="5"/>
      <c r="G32" s="11"/>
      <c r="H32" s="4">
        <v>-60</v>
      </c>
      <c r="I32" s="6" t="str">
        <f>IF(I22=H14,H30,IF(I22=H30,H14,0))</f>
        <v>Шарипов Радим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46" t="s">
        <v>3</v>
      </c>
      <c r="K33" s="46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IF(6стр1!C66=6стр1!B65,6стр1!B67,IF(6стр1!C66=6стр1!B67,6стр1!B65,0))</f>
        <v>нет</v>
      </c>
      <c r="C34" s="7">
        <v>47</v>
      </c>
      <c r="D34" s="21" t="s">
        <v>52</v>
      </c>
      <c r="E34" s="15"/>
      <c r="F34" s="4">
        <v>-29</v>
      </c>
      <c r="G34" s="10" t="str">
        <f>IF(6стр1!F20=6стр1!E12,6стр1!E28,IF(6стр1!F20=6стр1!E28,6стр1!E12,0))</f>
        <v>Ямалов Арслан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IF(6стр1!D8=6стр1!C6,6стр1!C10,IF(6стр1!D8=6стр1!C10,6стр1!C6,0))</f>
        <v>Хусаинов Денис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Семенов Михаил</v>
      </c>
      <c r="C37" s="5"/>
      <c r="D37" s="5"/>
      <c r="E37" s="5"/>
      <c r="F37" s="4">
        <v>-48</v>
      </c>
      <c r="G37" s="6" t="str">
        <f>IF(E8=D6,D10,IF(E8=D10,D6,0))</f>
        <v>Сабирьянов Артур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53</v>
      </c>
      <c r="D38" s="5"/>
      <c r="E38" s="5"/>
      <c r="F38" s="5"/>
      <c r="G38" s="7">
        <v>67</v>
      </c>
      <c r="H38" s="14" t="s">
        <v>46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Хакимов Данил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53</v>
      </c>
      <c r="E40" s="5"/>
      <c r="F40" s="5"/>
      <c r="G40" s="5"/>
      <c r="H40" s="7">
        <v>69</v>
      </c>
      <c r="I40" s="23" t="s">
        <v>46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Баушев Максим</v>
      </c>
      <c r="H41" s="11"/>
      <c r="I41" s="19"/>
      <c r="J41" s="46" t="s">
        <v>12</v>
      </c>
      <c r="K41" s="46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45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Алексеев Глеб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53</v>
      </c>
      <c r="F44" s="5"/>
      <c r="G44" s="5"/>
      <c r="H44" s="4">
        <v>-69</v>
      </c>
      <c r="I44" s="6" t="str">
        <f>IF(I40=H38,H42,IF(I40=H42,H38,0))</f>
        <v>Алексеев Глеб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Хакимов Данил</v>
      </c>
      <c r="I45" s="20"/>
      <c r="J45" s="46" t="s">
        <v>14</v>
      </c>
      <c r="K45" s="46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49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Баушев Максим</v>
      </c>
      <c r="I47" s="20"/>
      <c r="J47" s="46" t="s">
        <v>13</v>
      </c>
      <c r="K47" s="46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Хакимов Данил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46" t="s">
        <v>15</v>
      </c>
      <c r="K49" s="46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46" t="s">
        <v>18</v>
      </c>
      <c r="K54" s="46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46" t="s">
        <v>20</v>
      </c>
      <c r="K58" s="46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46" t="s">
        <v>21</v>
      </c>
      <c r="K60" s="46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46" t="s">
        <v>22</v>
      </c>
      <c r="K62" s="46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46" t="s">
        <v>24</v>
      </c>
      <c r="K67" s="46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46" t="s">
        <v>26</v>
      </c>
      <c r="K71" s="46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46" t="s">
        <v>28</v>
      </c>
      <c r="K73" s="46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46" t="s">
        <v>30</v>
      </c>
      <c r="K75" s="46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70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33" customWidth="1"/>
    <col min="29" max="16384" width="1.75390625" style="33" customWidth="1"/>
  </cols>
  <sheetData>
    <row r="1" spans="1:60" ht="47.2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</row>
    <row r="2" spans="1:60" ht="18">
      <c r="A2" s="77" t="s">
        <v>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</row>
    <row r="3" spans="1:60" ht="19.5" customHeight="1">
      <c r="A3" s="78">
        <v>40334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</row>
    <row r="4" spans="29:60" ht="19.5" customHeight="1" thickBot="1"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</row>
    <row r="5" spans="1:60" ht="39.75" customHeight="1">
      <c r="A5" s="79" t="s">
        <v>34</v>
      </c>
      <c r="B5" s="80"/>
      <c r="C5" s="81" t="s">
        <v>56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  <c r="O5" s="84">
        <v>1</v>
      </c>
      <c r="P5" s="48"/>
      <c r="Q5" s="48">
        <v>2</v>
      </c>
      <c r="R5" s="48"/>
      <c r="S5" s="48">
        <v>3</v>
      </c>
      <c r="T5" s="48"/>
      <c r="U5" s="48">
        <v>4</v>
      </c>
      <c r="V5" s="48"/>
      <c r="W5" s="48">
        <v>5</v>
      </c>
      <c r="X5" s="48"/>
      <c r="Y5" s="48">
        <v>6</v>
      </c>
      <c r="Z5" s="76"/>
      <c r="AA5" s="74" t="s">
        <v>57</v>
      </c>
      <c r="AB5" s="75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</row>
    <row r="6" spans="1:60" ht="39.75" customHeight="1">
      <c r="A6" s="49">
        <v>1</v>
      </c>
      <c r="B6" s="50"/>
      <c r="C6" s="68" t="s">
        <v>58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  <c r="O6" s="71"/>
      <c r="P6" s="72"/>
      <c r="Q6" s="64" t="s">
        <v>59</v>
      </c>
      <c r="R6" s="64"/>
      <c r="S6" s="64" t="s">
        <v>60</v>
      </c>
      <c r="T6" s="64"/>
      <c r="U6" s="64" t="s">
        <v>60</v>
      </c>
      <c r="V6" s="64"/>
      <c r="W6" s="64" t="s">
        <v>61</v>
      </c>
      <c r="X6" s="64"/>
      <c r="Y6" s="64"/>
      <c r="Z6" s="65"/>
      <c r="AA6" s="66" t="s">
        <v>60</v>
      </c>
      <c r="AB6" s="67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</row>
    <row r="7" spans="1:60" ht="39.75" customHeight="1">
      <c r="A7" s="57">
        <v>2</v>
      </c>
      <c r="B7" s="58"/>
      <c r="C7" s="59" t="s">
        <v>62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  <c r="O7" s="62" t="s">
        <v>60</v>
      </c>
      <c r="P7" s="54"/>
      <c r="Q7" s="55"/>
      <c r="R7" s="55"/>
      <c r="S7" s="54" t="s">
        <v>60</v>
      </c>
      <c r="T7" s="54"/>
      <c r="U7" s="54" t="s">
        <v>60</v>
      </c>
      <c r="V7" s="54"/>
      <c r="W7" s="54" t="s">
        <v>59</v>
      </c>
      <c r="X7" s="54"/>
      <c r="Y7" s="54"/>
      <c r="Z7" s="63"/>
      <c r="AA7" s="52" t="s">
        <v>63</v>
      </c>
      <c r="AB7" s="53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</row>
    <row r="8" spans="1:60" ht="39.75" customHeight="1">
      <c r="A8" s="57">
        <v>3</v>
      </c>
      <c r="B8" s="58"/>
      <c r="C8" s="59" t="s">
        <v>38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1"/>
      <c r="O8" s="62" t="s">
        <v>63</v>
      </c>
      <c r="P8" s="54"/>
      <c r="Q8" s="54" t="s">
        <v>61</v>
      </c>
      <c r="R8" s="54"/>
      <c r="S8" s="55"/>
      <c r="T8" s="55"/>
      <c r="U8" s="54" t="s">
        <v>61</v>
      </c>
      <c r="V8" s="54"/>
      <c r="W8" s="54" t="s">
        <v>61</v>
      </c>
      <c r="X8" s="54"/>
      <c r="Y8" s="54"/>
      <c r="Z8" s="63"/>
      <c r="AA8" s="52" t="s">
        <v>64</v>
      </c>
      <c r="AB8" s="53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</row>
    <row r="9" spans="1:60" ht="39.75" customHeight="1">
      <c r="A9" s="57">
        <v>4</v>
      </c>
      <c r="B9" s="58"/>
      <c r="C9" s="59" t="s">
        <v>37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62" t="s">
        <v>61</v>
      </c>
      <c r="P9" s="54"/>
      <c r="Q9" s="54" t="s">
        <v>59</v>
      </c>
      <c r="R9" s="54"/>
      <c r="S9" s="54" t="s">
        <v>60</v>
      </c>
      <c r="T9" s="54"/>
      <c r="U9" s="55"/>
      <c r="V9" s="55"/>
      <c r="W9" s="54" t="s">
        <v>60</v>
      </c>
      <c r="X9" s="54"/>
      <c r="Y9" s="54"/>
      <c r="Z9" s="63"/>
      <c r="AA9" s="52" t="s">
        <v>65</v>
      </c>
      <c r="AB9" s="53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</row>
    <row r="10" spans="1:60" ht="39.75" customHeight="1">
      <c r="A10" s="57">
        <v>5</v>
      </c>
      <c r="B10" s="58"/>
      <c r="C10" s="59" t="s">
        <v>66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  <c r="O10" s="62" t="s">
        <v>60</v>
      </c>
      <c r="P10" s="54"/>
      <c r="Q10" s="54" t="s">
        <v>60</v>
      </c>
      <c r="R10" s="54"/>
      <c r="S10" s="54" t="s">
        <v>60</v>
      </c>
      <c r="T10" s="54"/>
      <c r="U10" s="54" t="s">
        <v>63</v>
      </c>
      <c r="V10" s="54"/>
      <c r="W10" s="55"/>
      <c r="X10" s="55"/>
      <c r="Y10" s="54"/>
      <c r="Z10" s="63"/>
      <c r="AA10" s="52" t="s">
        <v>59</v>
      </c>
      <c r="AB10" s="53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 ht="39.75" customHeight="1">
      <c r="A11" s="57">
        <v>6</v>
      </c>
      <c r="B11" s="58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1"/>
      <c r="O11" s="62"/>
      <c r="P11" s="54"/>
      <c r="Q11" s="54"/>
      <c r="R11" s="54"/>
      <c r="S11" s="54"/>
      <c r="T11" s="54"/>
      <c r="U11" s="54"/>
      <c r="V11" s="54"/>
      <c r="W11" s="54"/>
      <c r="X11" s="54"/>
      <c r="Y11" s="55"/>
      <c r="Z11" s="56"/>
      <c r="AA11" s="52"/>
      <c r="AB11" s="53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</row>
    <row r="12" spans="3:60" ht="19.5" customHeight="1">
      <c r="C12" s="51" t="s">
        <v>67</v>
      </c>
      <c r="D12" s="51"/>
      <c r="E12" s="51"/>
      <c r="F12" s="51" t="s">
        <v>68</v>
      </c>
      <c r="G12" s="51"/>
      <c r="H12" s="51"/>
      <c r="I12" s="51" t="s">
        <v>69</v>
      </c>
      <c r="J12" s="51"/>
      <c r="K12" s="51"/>
      <c r="L12" s="51" t="s">
        <v>70</v>
      </c>
      <c r="M12" s="51"/>
      <c r="N12" s="51"/>
      <c r="O12" s="51" t="s">
        <v>71</v>
      </c>
      <c r="P12" s="51"/>
      <c r="Q12" s="51"/>
      <c r="R12" s="51" t="s">
        <v>72</v>
      </c>
      <c r="S12" s="51"/>
      <c r="T12" s="51"/>
      <c r="U12" s="51" t="s">
        <v>73</v>
      </c>
      <c r="V12" s="51"/>
      <c r="W12" s="51"/>
      <c r="X12" s="51" t="s">
        <v>74</v>
      </c>
      <c r="Y12" s="51"/>
      <c r="Z12" s="51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</row>
    <row r="13" spans="3:60" ht="19.5" customHeight="1">
      <c r="C13" s="34"/>
      <c r="D13" s="51" t="s">
        <v>75</v>
      </c>
      <c r="E13" s="51"/>
      <c r="F13" s="51"/>
      <c r="G13" s="51" t="s">
        <v>76</v>
      </c>
      <c r="H13" s="51"/>
      <c r="I13" s="51"/>
      <c r="J13" s="51" t="s">
        <v>77</v>
      </c>
      <c r="K13" s="51"/>
      <c r="L13" s="51"/>
      <c r="M13" s="51" t="s">
        <v>78</v>
      </c>
      <c r="N13" s="51"/>
      <c r="O13" s="51"/>
      <c r="P13" s="51" t="s">
        <v>79</v>
      </c>
      <c r="Q13" s="51"/>
      <c r="R13" s="51"/>
      <c r="S13" s="51" t="s">
        <v>80</v>
      </c>
      <c r="T13" s="51"/>
      <c r="U13" s="51"/>
      <c r="V13" s="51" t="s">
        <v>81</v>
      </c>
      <c r="W13" s="51"/>
      <c r="X13" s="51"/>
      <c r="Y13" s="34"/>
      <c r="Z13" s="34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</row>
    <row r="14" spans="1:60" ht="19.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</row>
    <row r="15" spans="1:60" ht="19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</row>
    <row r="16" spans="1:60" ht="19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</row>
    <row r="17" spans="1:60" ht="19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</row>
    <row r="18" spans="1:60" ht="19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</row>
    <row r="19" spans="1:60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</row>
    <row r="20" spans="1:60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</row>
    <row r="21" spans="1:60" ht="19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</row>
    <row r="22" spans="1:60" ht="19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</row>
    <row r="23" spans="1:60" ht="19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</row>
    <row r="24" spans="1:60" ht="19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</row>
    <row r="25" spans="1:60" ht="19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60" ht="19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</row>
    <row r="27" spans="1:60" ht="19.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</row>
    <row r="28" spans="1:60" ht="19.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</row>
    <row r="29" spans="1:60" ht="19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</row>
    <row r="30" spans="1:60" ht="19.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</row>
    <row r="31" spans="1:60" ht="19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</row>
    <row r="32" spans="1:60" ht="19.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</row>
    <row r="33" spans="1:60" ht="19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</row>
    <row r="34" spans="1:60" ht="19.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</row>
    <row r="35" spans="1:60" ht="19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</row>
    <row r="36" spans="1:60" ht="19.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</row>
    <row r="37" spans="1:60" ht="19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</row>
    <row r="38" spans="1:60" ht="19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</row>
    <row r="39" spans="1:60" ht="19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</row>
    <row r="40" spans="1:60" ht="19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</row>
    <row r="41" spans="1:60" ht="19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</row>
    <row r="42" spans="1:60" ht="19.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</row>
    <row r="43" spans="1:60" ht="19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</row>
    <row r="44" spans="1:60" ht="19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</row>
    <row r="45" spans="1:60" ht="19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</row>
    <row r="46" spans="1:60" ht="19.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</row>
    <row r="47" spans="1:60" ht="19.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</row>
    <row r="48" spans="1:60" ht="19.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</row>
    <row r="49" spans="1:60" ht="19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</row>
    <row r="50" spans="1:60" ht="19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</row>
    <row r="51" spans="1:60" ht="19.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</row>
    <row r="52" spans="1:60" ht="19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</row>
    <row r="53" spans="1:60" ht="19.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</row>
    <row r="54" spans="1:60" ht="19.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</row>
    <row r="55" spans="1:60" ht="19.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</row>
    <row r="56" spans="1:60" ht="19.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</row>
    <row r="57" spans="1:60" ht="19.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</row>
    <row r="58" spans="1:60" ht="19.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</row>
    <row r="59" spans="1:60" ht="19.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</row>
    <row r="60" spans="1:60" ht="19.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</row>
    <row r="61" spans="1:60" ht="19.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</row>
    <row r="62" spans="1:60" ht="19.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</row>
    <row r="63" spans="1:60" ht="19.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</row>
    <row r="64" spans="1:60" ht="19.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</row>
    <row r="65" spans="1:60" ht="19.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</row>
    <row r="66" spans="1:60" ht="19.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</row>
    <row r="67" spans="1:60" ht="19.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</row>
    <row r="68" spans="1:60" ht="19.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</row>
    <row r="69" spans="1:60" ht="19.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</row>
    <row r="70" spans="1:60" ht="19.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</row>
  </sheetData>
  <sheetProtection sheet="1" objects="1" scenarios="1"/>
  <mergeCells count="81"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  <mergeCell ref="C6:N6"/>
    <mergeCell ref="O6:P6"/>
    <mergeCell ref="Q6:R6"/>
    <mergeCell ref="S6:T6"/>
    <mergeCell ref="U6:V6"/>
    <mergeCell ref="W6:X6"/>
    <mergeCell ref="Y6:Z6"/>
    <mergeCell ref="AA6:AB6"/>
    <mergeCell ref="A7:B7"/>
    <mergeCell ref="C7:N7"/>
    <mergeCell ref="O7:P7"/>
    <mergeCell ref="Q7:R7"/>
    <mergeCell ref="S7:T7"/>
    <mergeCell ref="U7:V7"/>
    <mergeCell ref="W7:X7"/>
    <mergeCell ref="Y7:Z7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A8:AB8"/>
    <mergeCell ref="U9:V9"/>
    <mergeCell ref="W9:X9"/>
    <mergeCell ref="Y9:Z9"/>
    <mergeCell ref="A9:B9"/>
    <mergeCell ref="C9:N9"/>
    <mergeCell ref="O9:P9"/>
    <mergeCell ref="Q9:R9"/>
    <mergeCell ref="S9:T9"/>
    <mergeCell ref="AA9:AB9"/>
    <mergeCell ref="A10:B10"/>
    <mergeCell ref="C10:N10"/>
    <mergeCell ref="O10:P10"/>
    <mergeCell ref="Q10:R10"/>
    <mergeCell ref="S10:T10"/>
    <mergeCell ref="U10:V10"/>
    <mergeCell ref="W10:X10"/>
    <mergeCell ref="Y10:Z10"/>
    <mergeCell ref="AA10:AB10"/>
    <mergeCell ref="Y11:Z11"/>
    <mergeCell ref="A11:B11"/>
    <mergeCell ref="C11:N11"/>
    <mergeCell ref="O11:P11"/>
    <mergeCell ref="Q11:R11"/>
    <mergeCell ref="S11:T11"/>
    <mergeCell ref="W11:X11"/>
    <mergeCell ref="AA11:AB11"/>
    <mergeCell ref="C12:E12"/>
    <mergeCell ref="F12:H12"/>
    <mergeCell ref="I12:K12"/>
    <mergeCell ref="L12:N12"/>
    <mergeCell ref="O12:Q12"/>
    <mergeCell ref="R12:T12"/>
    <mergeCell ref="U12:W12"/>
    <mergeCell ref="X12:Z12"/>
    <mergeCell ref="U11:V11"/>
    <mergeCell ref="U5:V5"/>
    <mergeCell ref="W5:X5"/>
    <mergeCell ref="A6:B6"/>
    <mergeCell ref="P13:R13"/>
    <mergeCell ref="S13:U13"/>
    <mergeCell ref="V13:X13"/>
    <mergeCell ref="D13:F13"/>
    <mergeCell ref="G13:I13"/>
    <mergeCell ref="J13:L13"/>
    <mergeCell ref="M13:O13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85" t="s">
        <v>36</v>
      </c>
      <c r="B1" s="85"/>
      <c r="C1" s="85"/>
      <c r="D1" s="85"/>
      <c r="E1" s="85"/>
      <c r="F1" s="85"/>
      <c r="G1" s="85"/>
      <c r="H1" s="85"/>
      <c r="I1" s="85"/>
    </row>
    <row r="2" spans="1:9" ht="15.75">
      <c r="A2" s="41" t="s">
        <v>82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2">
        <v>40342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83</v>
      </c>
      <c r="B7" s="28">
        <v>1</v>
      </c>
      <c r="C7" s="26" t="str">
        <f>4!F20</f>
        <v>Косолапов Герман</v>
      </c>
      <c r="D7" s="25"/>
      <c r="E7" s="25"/>
      <c r="F7" s="25"/>
      <c r="G7" s="25"/>
      <c r="H7" s="25"/>
      <c r="I7" s="25"/>
    </row>
    <row r="8" spans="1:9" ht="18">
      <c r="A8" s="27" t="s">
        <v>84</v>
      </c>
      <c r="B8" s="28">
        <v>2</v>
      </c>
      <c r="C8" s="26" t="str">
        <f>4!F31</f>
        <v>Нагонев Владимир</v>
      </c>
      <c r="D8" s="25"/>
      <c r="E8" s="25"/>
      <c r="F8" s="25"/>
      <c r="G8" s="25"/>
      <c r="H8" s="25"/>
      <c r="I8" s="25"/>
    </row>
    <row r="9" spans="1:9" ht="18">
      <c r="A9" s="27" t="s">
        <v>85</v>
      </c>
      <c r="B9" s="28">
        <v>3</v>
      </c>
      <c r="C9" s="26" t="str">
        <f>4!G43</f>
        <v>Булдин Никита</v>
      </c>
      <c r="D9" s="25"/>
      <c r="E9" s="25"/>
      <c r="F9" s="25"/>
      <c r="G9" s="25"/>
      <c r="H9" s="25"/>
      <c r="I9" s="25"/>
    </row>
    <row r="10" spans="1:9" ht="18">
      <c r="A10" s="27" t="s">
        <v>86</v>
      </c>
      <c r="B10" s="28">
        <v>4</v>
      </c>
      <c r="C10" s="26" t="str">
        <f>4!G51</f>
        <v>Лещенко Лев</v>
      </c>
      <c r="D10" s="25"/>
      <c r="E10" s="25"/>
      <c r="F10" s="25"/>
      <c r="G10" s="25"/>
      <c r="H10" s="25"/>
      <c r="I10" s="25"/>
    </row>
    <row r="11" spans="1:9" ht="18">
      <c r="A11" s="27" t="s">
        <v>87</v>
      </c>
      <c r="B11" s="28">
        <v>5</v>
      </c>
      <c r="C11" s="26" t="str">
        <f>4!C55</f>
        <v>Юнусов Ринат</v>
      </c>
      <c r="D11" s="25"/>
      <c r="E11" s="25"/>
      <c r="F11" s="25"/>
      <c r="G11" s="25"/>
      <c r="H11" s="25"/>
      <c r="I11" s="25"/>
    </row>
    <row r="12" spans="1:9" ht="18">
      <c r="A12" s="27" t="s">
        <v>88</v>
      </c>
      <c r="B12" s="28">
        <v>6</v>
      </c>
      <c r="C12" s="26" t="str">
        <f>4!C57</f>
        <v>Сафина Зилия</v>
      </c>
      <c r="D12" s="25"/>
      <c r="E12" s="25"/>
      <c r="F12" s="25"/>
      <c r="G12" s="25"/>
      <c r="H12" s="25"/>
      <c r="I12" s="25"/>
    </row>
    <row r="13" spans="1:9" ht="18">
      <c r="A13" s="27" t="s">
        <v>89</v>
      </c>
      <c r="B13" s="28">
        <v>7</v>
      </c>
      <c r="C13" s="26" t="str">
        <f>4!C60</f>
        <v>Балхияров Алмаз</v>
      </c>
      <c r="D13" s="25"/>
      <c r="E13" s="25"/>
      <c r="F13" s="25"/>
      <c r="G13" s="25"/>
      <c r="H13" s="25"/>
      <c r="I13" s="25"/>
    </row>
    <row r="14" spans="1:9" ht="18">
      <c r="A14" s="27" t="s">
        <v>90</v>
      </c>
      <c r="B14" s="28">
        <v>8</v>
      </c>
      <c r="C14" s="26" t="str">
        <f>4!C62</f>
        <v>Ибагишев Денис</v>
      </c>
      <c r="D14" s="25"/>
      <c r="E14" s="25"/>
      <c r="F14" s="25"/>
      <c r="G14" s="25"/>
      <c r="H14" s="25"/>
      <c r="I14" s="25"/>
    </row>
    <row r="15" spans="1:9" ht="18">
      <c r="A15" s="27" t="s">
        <v>66</v>
      </c>
      <c r="B15" s="28">
        <v>9</v>
      </c>
      <c r="C15" s="26" t="str">
        <f>4!G57</f>
        <v>Проппе Роберт</v>
      </c>
      <c r="D15" s="25"/>
      <c r="E15" s="25"/>
      <c r="F15" s="25"/>
      <c r="G15" s="25"/>
      <c r="H15" s="25"/>
      <c r="I15" s="25"/>
    </row>
    <row r="16" spans="1:9" ht="18">
      <c r="A16" s="27" t="s">
        <v>38</v>
      </c>
      <c r="B16" s="28">
        <v>10</v>
      </c>
      <c r="C16" s="26" t="str">
        <f>4!G60</f>
        <v>Хаернасов Алмаз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11</v>
      </c>
      <c r="C17" s="26">
        <f>4!G64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12</v>
      </c>
      <c r="C18" s="26">
        <f>4!G66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13</v>
      </c>
      <c r="C19" s="26">
        <f>4!D67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4!D70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4!G69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4!G71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86" t="str">
        <f>Сп4!A1</f>
        <v>Кубок Башкортостана 2010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5.75">
      <c r="A2" s="86" t="str">
        <f>Сп4!A2</f>
        <v>1/32 финала Турнира Международный Олимпийский день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75">
      <c r="A3" s="87">
        <f>Сп4!A3</f>
        <v>40342</v>
      </c>
      <c r="B3" s="87"/>
      <c r="C3" s="87"/>
      <c r="D3" s="87"/>
      <c r="E3" s="87"/>
      <c r="F3" s="87"/>
      <c r="G3" s="87"/>
      <c r="H3" s="87"/>
      <c r="I3" s="87"/>
      <c r="J3" s="87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Сп4!A7</f>
        <v>Лещенко Лев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83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Сп4!A22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83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Сп4!A15</f>
        <v>Проппе Роберт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90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Сп4!A14</f>
        <v>Ибагишев Денис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87</v>
      </c>
      <c r="F12" s="5"/>
      <c r="G12" s="13"/>
      <c r="H12" s="5"/>
      <c r="I12" s="5"/>
    </row>
    <row r="13" spans="1:9" ht="12.75">
      <c r="A13" s="4">
        <v>5</v>
      </c>
      <c r="B13" s="6" t="str">
        <f>Сп4!A11</f>
        <v>Нагонев Владимир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87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Сп4!A18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87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Сп4!A19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86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Сп4!A10</f>
        <v>Юнусов Ринат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89</v>
      </c>
      <c r="G20" s="8"/>
      <c r="H20" s="8"/>
      <c r="I20" s="8"/>
    </row>
    <row r="21" spans="1:9" ht="12.75">
      <c r="A21" s="4">
        <v>3</v>
      </c>
      <c r="B21" s="6" t="str">
        <f>Сп4!A9</f>
        <v>Булдин Никита</v>
      </c>
      <c r="C21" s="5"/>
      <c r="D21" s="5"/>
      <c r="E21" s="11"/>
      <c r="F21" s="15"/>
      <c r="G21" s="5"/>
      <c r="H21" s="46" t="s">
        <v>0</v>
      </c>
      <c r="I21" s="46"/>
    </row>
    <row r="22" spans="1:9" ht="12.75">
      <c r="A22" s="5"/>
      <c r="B22" s="7">
        <v>5</v>
      </c>
      <c r="C22" s="8" t="s">
        <v>85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Сп4!A20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85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Сп4!A17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88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Сп4!A12</f>
        <v>Сафина Зилия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89</v>
      </c>
      <c r="F28" s="15"/>
      <c r="G28" s="5"/>
      <c r="H28" s="5"/>
      <c r="I28" s="5"/>
    </row>
    <row r="29" spans="1:9" ht="12.75">
      <c r="A29" s="4">
        <v>7</v>
      </c>
      <c r="B29" s="6" t="str">
        <f>Сп4!A13</f>
        <v>Косолапов Герман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89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Сп4!A16</f>
        <v>Хаернасов Алмаз</v>
      </c>
      <c r="C31" s="11"/>
      <c r="D31" s="11"/>
      <c r="E31" s="4">
        <v>-15</v>
      </c>
      <c r="F31" s="6" t="str">
        <f>IF(F20=E12,E28,IF(F20=E28,E12,0))</f>
        <v>Нагонев Владимир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89</v>
      </c>
      <c r="E32" s="5"/>
      <c r="F32" s="15"/>
      <c r="G32" s="5"/>
      <c r="H32" s="46" t="s">
        <v>1</v>
      </c>
      <c r="I32" s="46"/>
    </row>
    <row r="33" spans="1:9" ht="12.75">
      <c r="A33" s="4">
        <v>15</v>
      </c>
      <c r="B33" s="6" t="str">
        <f>Сп4!A21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84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Сп4!A8</f>
        <v>Балхияров Алмаз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Лещенко Лев</v>
      </c>
      <c r="F37" s="5"/>
      <c r="G37" s="5"/>
      <c r="H37" s="5"/>
      <c r="I37" s="5"/>
    </row>
    <row r="38" spans="1:9" ht="12.75">
      <c r="A38" s="5"/>
      <c r="B38" s="7">
        <v>16</v>
      </c>
      <c r="C38" s="35" t="s">
        <v>66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Проппе Роберт</v>
      </c>
      <c r="C39" s="7">
        <v>20</v>
      </c>
      <c r="D39" s="35" t="s">
        <v>84</v>
      </c>
      <c r="E39" s="7">
        <v>26</v>
      </c>
      <c r="F39" s="35" t="s">
        <v>83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Балхияров Алмаз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36" t="s">
        <v>88</v>
      </c>
      <c r="F41" s="11"/>
      <c r="G41" s="5"/>
      <c r="H41" s="5"/>
      <c r="I41" s="5"/>
    </row>
    <row r="42" spans="1:9" ht="12.75">
      <c r="A42" s="5"/>
      <c r="B42" s="7">
        <v>17</v>
      </c>
      <c r="C42" s="35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6" t="s">
        <v>88</v>
      </c>
      <c r="E43" s="15"/>
      <c r="F43" s="7">
        <v>28</v>
      </c>
      <c r="G43" s="35" t="s">
        <v>85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Сафина Зилия</v>
      </c>
      <c r="D44" s="5"/>
      <c r="E44" s="15"/>
      <c r="F44" s="11"/>
      <c r="G44" s="5"/>
      <c r="H44" s="46" t="s">
        <v>2</v>
      </c>
      <c r="I44" s="46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Булдин Никита</v>
      </c>
      <c r="F45" s="11"/>
      <c r="G45" s="15"/>
      <c r="H45" s="5"/>
      <c r="I45" s="5"/>
    </row>
    <row r="46" spans="1:9" ht="12.75">
      <c r="A46" s="5"/>
      <c r="B46" s="7">
        <v>18</v>
      </c>
      <c r="C46" s="35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35" t="s">
        <v>86</v>
      </c>
      <c r="E47" s="7">
        <v>27</v>
      </c>
      <c r="F47" s="36" t="s">
        <v>85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Юнусов Ринат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Хаернасов Алмаз</v>
      </c>
      <c r="C49" s="5"/>
      <c r="D49" s="7">
        <v>25</v>
      </c>
      <c r="E49" s="36" t="s">
        <v>86</v>
      </c>
      <c r="F49" s="5"/>
      <c r="G49" s="15"/>
      <c r="H49" s="5"/>
      <c r="I49" s="5"/>
    </row>
    <row r="50" spans="1:9" ht="12.75">
      <c r="A50" s="5"/>
      <c r="B50" s="7">
        <v>19</v>
      </c>
      <c r="C50" s="35" t="s">
        <v>38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6" t="s">
        <v>90</v>
      </c>
      <c r="E51" s="15"/>
      <c r="F51" s="4">
        <v>-28</v>
      </c>
      <c r="G51" s="6" t="str">
        <f>IF(G43=F39,F47,IF(G43=F47,F39,0))</f>
        <v>Лещенко Лев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Ибагишев Денис</v>
      </c>
      <c r="D52" s="5"/>
      <c r="E52" s="15"/>
      <c r="F52" s="5"/>
      <c r="G52" s="19"/>
      <c r="H52" s="46" t="s">
        <v>3</v>
      </c>
      <c r="I52" s="46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Сафина Зилия</v>
      </c>
      <c r="C54" s="5"/>
      <c r="D54" s="4">
        <v>-20</v>
      </c>
      <c r="E54" s="6" t="str">
        <f>IF(D39=C38,C40,IF(D39=C40,C38,0))</f>
        <v>Проппе Роберт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86</v>
      </c>
      <c r="D55" s="5"/>
      <c r="E55" s="7">
        <v>31</v>
      </c>
      <c r="F55" s="8" t="s">
        <v>66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Юнусов Ринат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Сафина Зилия</v>
      </c>
      <c r="D57" s="5"/>
      <c r="E57" s="5"/>
      <c r="F57" s="7">
        <v>33</v>
      </c>
      <c r="G57" s="8" t="s">
        <v>66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46" t="s">
        <v>6</v>
      </c>
      <c r="I58" s="46"/>
    </row>
    <row r="59" spans="1:9" ht="12.75">
      <c r="A59" s="4">
        <v>-24</v>
      </c>
      <c r="B59" s="6" t="str">
        <f>IF(E41=D39,D43,IF(E41=D43,D39,0))</f>
        <v>Балхияров Алмаз</v>
      </c>
      <c r="C59" s="5"/>
      <c r="D59" s="5"/>
      <c r="E59" s="7">
        <v>32</v>
      </c>
      <c r="F59" s="12" t="s">
        <v>38</v>
      </c>
      <c r="G59" s="20"/>
      <c r="H59" s="5"/>
      <c r="I59" s="5"/>
    </row>
    <row r="60" spans="1:9" ht="12.75">
      <c r="A60" s="5"/>
      <c r="B60" s="7">
        <v>30</v>
      </c>
      <c r="C60" s="8" t="s">
        <v>84</v>
      </c>
      <c r="D60" s="4">
        <v>-23</v>
      </c>
      <c r="E60" s="10" t="str">
        <f>IF(D51=C50,C52,IF(D51=C52,C50,0))</f>
        <v>Хаернасов Алмаз</v>
      </c>
      <c r="F60" s="4">
        <v>-33</v>
      </c>
      <c r="G60" s="6" t="str">
        <f>IF(G57=F55,F59,IF(G57=F59,F55,0))</f>
        <v>Хаернасов Алмаз</v>
      </c>
      <c r="H60" s="14"/>
      <c r="I60" s="14"/>
    </row>
    <row r="61" spans="1:9" ht="12.75">
      <c r="A61" s="4">
        <v>-25</v>
      </c>
      <c r="B61" s="10" t="str">
        <f>IF(E49=D47,D51,IF(E49=D51,D47,0))</f>
        <v>Ибагишев Денис</v>
      </c>
      <c r="C61" s="16" t="s">
        <v>7</v>
      </c>
      <c r="D61" s="5"/>
      <c r="E61" s="5"/>
      <c r="F61" s="5"/>
      <c r="G61" s="5"/>
      <c r="H61" s="46" t="s">
        <v>8</v>
      </c>
      <c r="I61" s="46"/>
    </row>
    <row r="62" spans="1:9" ht="12.75">
      <c r="A62" s="5"/>
      <c r="B62" s="4">
        <v>-30</v>
      </c>
      <c r="C62" s="6" t="str">
        <f>IF(C60=B59,B61,IF(C60=B61,B59,0))</f>
        <v>Ибагишев Денис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46" t="s">
        <v>10</v>
      </c>
      <c r="I65" s="46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46" t="s">
        <v>11</v>
      </c>
      <c r="I67" s="46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 t="str">
        <f>IF(C69=B68,B70,IF(C69=B70,B68,0))</f>
        <v>нет</v>
      </c>
      <c r="G70" s="5"/>
      <c r="H70" s="46" t="s">
        <v>13</v>
      </c>
      <c r="I70" s="46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46" t="s">
        <v>15</v>
      </c>
      <c r="I72" s="46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85" t="s">
        <v>36</v>
      </c>
      <c r="B1" s="85"/>
      <c r="C1" s="85"/>
      <c r="D1" s="85"/>
      <c r="E1" s="85"/>
      <c r="F1" s="85"/>
      <c r="G1" s="85"/>
      <c r="H1" s="85"/>
      <c r="I1" s="85"/>
    </row>
    <row r="2" spans="1:9" ht="15.75">
      <c r="A2" s="41" t="s">
        <v>91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2">
        <v>40349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92</v>
      </c>
      <c r="B7" s="28">
        <v>1</v>
      </c>
      <c r="C7" s="26" t="str">
        <f>3!F20</f>
        <v>Шаяхметов Азамат</v>
      </c>
      <c r="D7" s="25"/>
      <c r="E7" s="25"/>
      <c r="F7" s="25"/>
      <c r="G7" s="25"/>
      <c r="H7" s="25"/>
      <c r="I7" s="25"/>
    </row>
    <row r="8" spans="1:9" ht="18">
      <c r="A8" s="27" t="s">
        <v>85</v>
      </c>
      <c r="B8" s="28">
        <v>2</v>
      </c>
      <c r="C8" s="26" t="str">
        <f>3!F31</f>
        <v>Бортко Вячеслав</v>
      </c>
      <c r="D8" s="25"/>
      <c r="E8" s="25"/>
      <c r="F8" s="25"/>
      <c r="G8" s="25"/>
      <c r="H8" s="25"/>
      <c r="I8" s="25"/>
    </row>
    <row r="9" spans="1:9" ht="18">
      <c r="A9" s="27" t="s">
        <v>93</v>
      </c>
      <c r="B9" s="28">
        <v>3</v>
      </c>
      <c r="C9" s="26" t="str">
        <f>3!G43</f>
        <v>Сафиуллин Динар</v>
      </c>
      <c r="D9" s="25"/>
      <c r="E9" s="25"/>
      <c r="F9" s="25"/>
      <c r="G9" s="25"/>
      <c r="H9" s="25"/>
      <c r="I9" s="25"/>
    </row>
    <row r="10" spans="1:9" ht="18">
      <c r="A10" s="27" t="s">
        <v>94</v>
      </c>
      <c r="B10" s="28">
        <v>4</v>
      </c>
      <c r="C10" s="26" t="str">
        <f>3!G51</f>
        <v>Набиуллина Светлана</v>
      </c>
      <c r="D10" s="25"/>
      <c r="E10" s="25"/>
      <c r="F10" s="25"/>
      <c r="G10" s="25"/>
      <c r="H10" s="25"/>
      <c r="I10" s="25"/>
    </row>
    <row r="11" spans="1:9" ht="18">
      <c r="A11" s="27" t="s">
        <v>95</v>
      </c>
      <c r="B11" s="28">
        <v>5</v>
      </c>
      <c r="C11" s="26" t="str">
        <f>3!C55</f>
        <v>Булдин Никита</v>
      </c>
      <c r="D11" s="25"/>
      <c r="E11" s="25"/>
      <c r="F11" s="25"/>
      <c r="G11" s="25"/>
      <c r="H11" s="25"/>
      <c r="I11" s="25"/>
    </row>
    <row r="12" spans="1:9" ht="18">
      <c r="A12" s="27" t="s">
        <v>86</v>
      </c>
      <c r="B12" s="28">
        <v>6</v>
      </c>
      <c r="C12" s="26" t="str">
        <f>3!C57</f>
        <v>Юнусов Ринат</v>
      </c>
      <c r="D12" s="25"/>
      <c r="E12" s="25"/>
      <c r="F12" s="25"/>
      <c r="G12" s="25"/>
      <c r="H12" s="25"/>
      <c r="I12" s="25"/>
    </row>
    <row r="13" spans="1:9" ht="18">
      <c r="A13" s="27" t="s">
        <v>96</v>
      </c>
      <c r="B13" s="28">
        <v>7</v>
      </c>
      <c r="C13" s="26" t="str">
        <f>3!C60</f>
        <v>Гилемханова Дина</v>
      </c>
      <c r="D13" s="25"/>
      <c r="E13" s="25"/>
      <c r="F13" s="25"/>
      <c r="G13" s="25"/>
      <c r="H13" s="25"/>
      <c r="I13" s="25"/>
    </row>
    <row r="14" spans="1:9" ht="18">
      <c r="A14" s="27" t="s">
        <v>97</v>
      </c>
      <c r="B14" s="28">
        <v>8</v>
      </c>
      <c r="C14" s="26" t="str">
        <f>3!C62</f>
        <v>Рахматуллина Гульназ</v>
      </c>
      <c r="D14" s="25"/>
      <c r="E14" s="25"/>
      <c r="F14" s="25"/>
      <c r="G14" s="25"/>
      <c r="H14" s="25"/>
      <c r="I14" s="25"/>
    </row>
    <row r="15" spans="1:9" ht="18">
      <c r="A15" s="27" t="s">
        <v>98</v>
      </c>
      <c r="B15" s="28">
        <v>9</v>
      </c>
      <c r="C15" s="26" t="str">
        <f>3!G57</f>
        <v>Гадельшин Тимур</v>
      </c>
      <c r="D15" s="25"/>
      <c r="E15" s="25"/>
      <c r="F15" s="25"/>
      <c r="G15" s="25"/>
      <c r="H15" s="25"/>
      <c r="I15" s="25"/>
    </row>
    <row r="16" spans="1:9" ht="18">
      <c r="A16" s="27" t="s">
        <v>37</v>
      </c>
      <c r="B16" s="28">
        <v>10</v>
      </c>
      <c r="C16" s="26" t="str">
        <f>3!G60</f>
        <v>Султанмуратов Ильдар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11</v>
      </c>
      <c r="C17" s="26">
        <f>3!G64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12</v>
      </c>
      <c r="C18" s="26">
        <f>3!G66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13</v>
      </c>
      <c r="C19" s="26">
        <f>3!D67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3!D70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3!G69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3!G71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86" t="str">
        <f>Сп3!A1</f>
        <v>Кубок Башкортостана 2010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5.75">
      <c r="A2" s="86" t="str">
        <f>Сп3!A2</f>
        <v>1/16 финала Турнира Международный Олимпийский день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75">
      <c r="A3" s="87">
        <f>Сп3!A3</f>
        <v>40349</v>
      </c>
      <c r="B3" s="87"/>
      <c r="C3" s="87"/>
      <c r="D3" s="87"/>
      <c r="E3" s="87"/>
      <c r="F3" s="87"/>
      <c r="G3" s="87"/>
      <c r="H3" s="87"/>
      <c r="I3" s="87"/>
      <c r="J3" s="87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Сп3!A7</f>
        <v>Шаяхметов Азамат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92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Сп3!A22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92</v>
      </c>
      <c r="E8" s="5"/>
      <c r="F8" s="5"/>
      <c r="G8" s="5"/>
      <c r="H8" s="5"/>
      <c r="I8" s="5"/>
    </row>
    <row r="9" spans="1:9" ht="12.75">
      <c r="A9" s="4">
        <v>9</v>
      </c>
      <c r="B9" s="6" t="s">
        <v>98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98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Сп3!A14</f>
        <v>Гадельшин Тимур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92</v>
      </c>
      <c r="F12" s="5"/>
      <c r="G12" s="13"/>
      <c r="H12" s="5"/>
      <c r="I12" s="5"/>
    </row>
    <row r="13" spans="1:9" ht="12.75">
      <c r="A13" s="4">
        <v>5</v>
      </c>
      <c r="B13" s="6" t="str">
        <f>Сп3!A11</f>
        <v>Сафиуллин Динар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95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Сп3!A18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95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Сп3!A19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94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Сп3!A10</f>
        <v>Набиуллина Светлана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92</v>
      </c>
      <c r="G20" s="8"/>
      <c r="H20" s="8"/>
      <c r="I20" s="8"/>
    </row>
    <row r="21" spans="1:9" ht="12.75">
      <c r="A21" s="4">
        <v>3</v>
      </c>
      <c r="B21" s="6" t="str">
        <f>Сп3!A9</f>
        <v>Бортко Вячеслав</v>
      </c>
      <c r="C21" s="5"/>
      <c r="D21" s="5"/>
      <c r="E21" s="11"/>
      <c r="F21" s="15"/>
      <c r="G21" s="5"/>
      <c r="H21" s="46" t="s">
        <v>0</v>
      </c>
      <c r="I21" s="46"/>
    </row>
    <row r="22" spans="1:9" ht="12.75">
      <c r="A22" s="5"/>
      <c r="B22" s="7">
        <v>5</v>
      </c>
      <c r="C22" s="8" t="s">
        <v>93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Сп3!A20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93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Сп3!A17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86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Сп3!A12</f>
        <v>Юнусов Ринат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93</v>
      </c>
      <c r="F28" s="15"/>
      <c r="G28" s="5"/>
      <c r="H28" s="5"/>
      <c r="I28" s="5"/>
    </row>
    <row r="29" spans="1:9" ht="12.75">
      <c r="A29" s="4">
        <v>7</v>
      </c>
      <c r="B29" s="6" t="str">
        <f>Сп3!A13</f>
        <v>Гилемханова Дина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96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Сп3!A16</f>
        <v>Султанмуратов Ильдар</v>
      </c>
      <c r="C31" s="11"/>
      <c r="D31" s="11"/>
      <c r="E31" s="4">
        <v>-15</v>
      </c>
      <c r="F31" s="6" t="str">
        <f>IF(F20=E12,E28,IF(F20=E28,E12,0))</f>
        <v>Бортко Вячеслав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85</v>
      </c>
      <c r="E32" s="5"/>
      <c r="F32" s="15"/>
      <c r="G32" s="5"/>
      <c r="H32" s="46" t="s">
        <v>1</v>
      </c>
      <c r="I32" s="46"/>
    </row>
    <row r="33" spans="1:9" ht="12.75">
      <c r="A33" s="4">
        <v>15</v>
      </c>
      <c r="B33" s="6" t="str">
        <f>Сп3!A21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85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Сп3!A8</f>
        <v>Булдин Никита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Сафиуллин Динар</v>
      </c>
      <c r="F37" s="5"/>
      <c r="G37" s="5"/>
      <c r="H37" s="5"/>
      <c r="I37" s="5"/>
    </row>
    <row r="38" spans="1:9" ht="12.75">
      <c r="A38" s="5"/>
      <c r="B38" s="7">
        <v>16</v>
      </c>
      <c r="C38" s="35" t="s">
        <v>97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Гадельшин Тимур</v>
      </c>
      <c r="C39" s="7">
        <v>20</v>
      </c>
      <c r="D39" s="35" t="s">
        <v>96</v>
      </c>
      <c r="E39" s="7">
        <v>26</v>
      </c>
      <c r="F39" s="35" t="s">
        <v>95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Гилемханова Дина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36" t="s">
        <v>86</v>
      </c>
      <c r="F41" s="11"/>
      <c r="G41" s="5"/>
      <c r="H41" s="5"/>
      <c r="I41" s="5"/>
    </row>
    <row r="42" spans="1:9" ht="12.75">
      <c r="A42" s="5"/>
      <c r="B42" s="7">
        <v>17</v>
      </c>
      <c r="C42" s="35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6" t="s">
        <v>86</v>
      </c>
      <c r="E43" s="15"/>
      <c r="F43" s="7">
        <v>28</v>
      </c>
      <c r="G43" s="35" t="s">
        <v>95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Юнусов Ринат</v>
      </c>
      <c r="D44" s="5"/>
      <c r="E44" s="15"/>
      <c r="F44" s="11"/>
      <c r="G44" s="5"/>
      <c r="H44" s="46" t="s">
        <v>2</v>
      </c>
      <c r="I44" s="46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Булдин Никита</v>
      </c>
      <c r="F45" s="11"/>
      <c r="G45" s="15"/>
      <c r="H45" s="5"/>
      <c r="I45" s="5"/>
    </row>
    <row r="46" spans="1:9" ht="12.75">
      <c r="A46" s="5"/>
      <c r="B46" s="7">
        <v>18</v>
      </c>
      <c r="C46" s="35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35" t="s">
        <v>94</v>
      </c>
      <c r="E47" s="7">
        <v>27</v>
      </c>
      <c r="F47" s="36" t="s">
        <v>94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Набиуллина Светлана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Султанмуратов Ильдар</v>
      </c>
      <c r="C49" s="5"/>
      <c r="D49" s="7">
        <v>25</v>
      </c>
      <c r="E49" s="36" t="s">
        <v>94</v>
      </c>
      <c r="F49" s="5"/>
      <c r="G49" s="15"/>
      <c r="H49" s="5"/>
      <c r="I49" s="5"/>
    </row>
    <row r="50" spans="1:9" ht="12.75">
      <c r="A50" s="5"/>
      <c r="B50" s="7">
        <v>19</v>
      </c>
      <c r="C50" s="35" t="s">
        <v>37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6" t="s">
        <v>98</v>
      </c>
      <c r="E51" s="15"/>
      <c r="F51" s="4">
        <v>-28</v>
      </c>
      <c r="G51" s="6" t="str">
        <f>IF(G43=F39,F47,IF(G43=F47,F39,0))</f>
        <v>Набиуллина Светлана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Рахматуллина Гульназ</v>
      </c>
      <c r="D52" s="5"/>
      <c r="E52" s="15"/>
      <c r="F52" s="5"/>
      <c r="G52" s="19"/>
      <c r="H52" s="46" t="s">
        <v>3</v>
      </c>
      <c r="I52" s="46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Юнусов Ринат</v>
      </c>
      <c r="C54" s="5"/>
      <c r="D54" s="4">
        <v>-20</v>
      </c>
      <c r="E54" s="6" t="str">
        <f>IF(D39=C38,C40,IF(D39=C40,C38,0))</f>
        <v>Гадельшин Тимур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85</v>
      </c>
      <c r="D55" s="5"/>
      <c r="E55" s="7">
        <v>31</v>
      </c>
      <c r="F55" s="8" t="s">
        <v>97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Булдин Никита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Юнусов Ринат</v>
      </c>
      <c r="D57" s="5"/>
      <c r="E57" s="5"/>
      <c r="F57" s="7">
        <v>33</v>
      </c>
      <c r="G57" s="8" t="s">
        <v>97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46" t="s">
        <v>6</v>
      </c>
      <c r="I58" s="46"/>
    </row>
    <row r="59" spans="1:9" ht="12.75">
      <c r="A59" s="4">
        <v>-24</v>
      </c>
      <c r="B59" s="6" t="str">
        <f>IF(E41=D39,D43,IF(E41=D43,D39,0))</f>
        <v>Гилемханова Дина</v>
      </c>
      <c r="C59" s="5"/>
      <c r="D59" s="5"/>
      <c r="E59" s="7">
        <v>32</v>
      </c>
      <c r="F59" s="12" t="s">
        <v>37</v>
      </c>
      <c r="G59" s="20"/>
      <c r="H59" s="5"/>
      <c r="I59" s="5"/>
    </row>
    <row r="60" spans="1:9" ht="12.75">
      <c r="A60" s="5"/>
      <c r="B60" s="7">
        <v>30</v>
      </c>
      <c r="C60" s="8" t="s">
        <v>96</v>
      </c>
      <c r="D60" s="4">
        <v>-23</v>
      </c>
      <c r="E60" s="10" t="str">
        <f>IF(D51=C50,C52,IF(D51=C52,C50,0))</f>
        <v>Султанмуратов Ильдар</v>
      </c>
      <c r="F60" s="4">
        <v>-33</v>
      </c>
      <c r="G60" s="6" t="str">
        <f>IF(G57=F55,F59,IF(G57=F59,F55,0))</f>
        <v>Султанмуратов Ильдар</v>
      </c>
      <c r="H60" s="14"/>
      <c r="I60" s="14"/>
    </row>
    <row r="61" spans="1:9" ht="12.75">
      <c r="A61" s="4">
        <v>-25</v>
      </c>
      <c r="B61" s="10" t="str">
        <f>IF(E49=D47,D51,IF(E49=D51,D47,0))</f>
        <v>Рахматуллина Гульназ</v>
      </c>
      <c r="C61" s="16" t="s">
        <v>7</v>
      </c>
      <c r="D61" s="5"/>
      <c r="E61" s="5"/>
      <c r="F61" s="5"/>
      <c r="G61" s="5"/>
      <c r="H61" s="46" t="s">
        <v>8</v>
      </c>
      <c r="I61" s="46"/>
    </row>
    <row r="62" spans="1:9" ht="12.75">
      <c r="A62" s="5"/>
      <c r="B62" s="4">
        <v>-30</v>
      </c>
      <c r="C62" s="6" t="str">
        <f>IF(C60=B59,B61,IF(C60=B61,B59,0))</f>
        <v>Рахматуллина Гульназ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46" t="s">
        <v>10</v>
      </c>
      <c r="I65" s="46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46" t="s">
        <v>11</v>
      </c>
      <c r="I67" s="46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 t="str">
        <f>IF(C69=B68,B70,IF(C69=B70,B68,0))</f>
        <v>нет</v>
      </c>
      <c r="G70" s="5"/>
      <c r="H70" s="46" t="s">
        <v>13</v>
      </c>
      <c r="I70" s="46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46" t="s">
        <v>15</v>
      </c>
      <c r="I72" s="46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38" customWidth="1"/>
    <col min="19" max="16384" width="4.75390625" style="38" customWidth="1"/>
  </cols>
  <sheetData>
    <row r="1" spans="1:37" ht="48.75" customHeight="1">
      <c r="A1" s="100" t="s">
        <v>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 ht="19.5" customHeight="1">
      <c r="A2" s="98" t="s">
        <v>99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37" ht="19.5" customHeight="1">
      <c r="A3" s="99">
        <v>40355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4:37" ht="19.5" customHeight="1"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</row>
    <row r="5" spans="1:37" ht="39.75" customHeight="1">
      <c r="A5" s="39" t="s">
        <v>34</v>
      </c>
      <c r="B5" s="88" t="s">
        <v>56</v>
      </c>
      <c r="C5" s="89"/>
      <c r="D5" s="89"/>
      <c r="E5" s="89"/>
      <c r="F5" s="89"/>
      <c r="G5" s="89"/>
      <c r="H5" s="90"/>
      <c r="I5" s="95">
        <v>1</v>
      </c>
      <c r="J5" s="95"/>
      <c r="K5" s="95">
        <v>2</v>
      </c>
      <c r="L5" s="95"/>
      <c r="M5" s="95">
        <v>3</v>
      </c>
      <c r="N5" s="95"/>
      <c r="O5" s="95">
        <v>4</v>
      </c>
      <c r="P5" s="95"/>
      <c r="Q5" s="93" t="s">
        <v>57</v>
      </c>
      <c r="R5" s="93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37" ht="39.75" customHeight="1">
      <c r="A6" s="40">
        <v>1</v>
      </c>
      <c r="B6" s="92" t="s">
        <v>100</v>
      </c>
      <c r="C6" s="92"/>
      <c r="D6" s="92"/>
      <c r="E6" s="92"/>
      <c r="F6" s="92"/>
      <c r="G6" s="92"/>
      <c r="H6" s="92"/>
      <c r="I6" s="96"/>
      <c r="J6" s="96"/>
      <c r="K6" s="94" t="s">
        <v>60</v>
      </c>
      <c r="L6" s="94"/>
      <c r="M6" s="94" t="s">
        <v>59</v>
      </c>
      <c r="N6" s="94"/>
      <c r="O6" s="94"/>
      <c r="P6" s="94"/>
      <c r="Q6" s="91" t="s">
        <v>60</v>
      </c>
      <c r="R6" s="91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ht="39.75" customHeight="1">
      <c r="A7" s="40">
        <v>2</v>
      </c>
      <c r="B7" s="92" t="s">
        <v>93</v>
      </c>
      <c r="C7" s="92"/>
      <c r="D7" s="92"/>
      <c r="E7" s="92"/>
      <c r="F7" s="92"/>
      <c r="G7" s="92"/>
      <c r="H7" s="92"/>
      <c r="I7" s="94" t="s">
        <v>63</v>
      </c>
      <c r="J7" s="94"/>
      <c r="K7" s="96"/>
      <c r="L7" s="96"/>
      <c r="M7" s="94" t="s">
        <v>60</v>
      </c>
      <c r="N7" s="94"/>
      <c r="O7" s="94"/>
      <c r="P7" s="94"/>
      <c r="Q7" s="91" t="s">
        <v>63</v>
      </c>
      <c r="R7" s="91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 ht="39.75" customHeight="1">
      <c r="A8" s="40">
        <v>3</v>
      </c>
      <c r="B8" s="92" t="s">
        <v>101</v>
      </c>
      <c r="C8" s="92"/>
      <c r="D8" s="92"/>
      <c r="E8" s="92"/>
      <c r="F8" s="92"/>
      <c r="G8" s="92"/>
      <c r="H8" s="92"/>
      <c r="I8" s="94" t="s">
        <v>60</v>
      </c>
      <c r="J8" s="94"/>
      <c r="K8" s="94" t="s">
        <v>63</v>
      </c>
      <c r="L8" s="94"/>
      <c r="M8" s="96"/>
      <c r="N8" s="96"/>
      <c r="O8" s="94"/>
      <c r="P8" s="94"/>
      <c r="Q8" s="91" t="s">
        <v>59</v>
      </c>
      <c r="R8" s="91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ht="19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19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ht="19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ht="19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ht="19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ht="19.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 ht="19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 ht="19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 ht="19.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 ht="19.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 ht="19.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ht="19.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ht="19.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ht="19.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 ht="19.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ht="19.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1:37" ht="19.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spans="1:37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1:37" ht="19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ht="19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1:37" ht="19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ht="19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ht="19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1:37" ht="19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37" ht="19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1:37" ht="19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ht="19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ht="19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1:37" ht="19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ht="19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ht="19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ht="19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1:37" ht="19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1:37" ht="19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ht="19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37" ht="19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  <row r="47" spans="1:37" ht="19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</row>
    <row r="48" spans="1:37" ht="19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37" ht="19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1:37" ht="19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37" ht="19.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1:37" ht="19.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1:37" ht="19.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37" ht="19.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1:37" ht="19.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  <row r="56" spans="1:37" ht="19.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</row>
    <row r="57" spans="1:37" ht="19.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</row>
    <row r="58" spans="1:37" ht="19.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</row>
    <row r="59" spans="1:37" ht="19.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</row>
    <row r="60" spans="1:37" ht="19.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</row>
    <row r="61" spans="1:37" ht="19.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</row>
    <row r="62" spans="1:37" ht="19.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</row>
    <row r="63" spans="1:37" ht="19.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  <row r="64" spans="1:37" ht="19.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</row>
    <row r="65" spans="1:37" ht="19.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</row>
    <row r="66" spans="1:37" ht="19.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</row>
    <row r="67" spans="1:37" ht="19.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</row>
    <row r="68" spans="1:37" ht="19.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</row>
    <row r="69" spans="1:37" ht="19.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</row>
    <row r="70" spans="1:37" ht="19.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</row>
    <row r="71" spans="1:37" ht="19.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</row>
    <row r="72" spans="1:37" ht="19.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</row>
    <row r="73" spans="1:37" ht="19.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</row>
    <row r="74" spans="1:37" ht="19.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</row>
    <row r="75" spans="1:37" ht="19.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</row>
    <row r="76" spans="1:37" ht="19.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</row>
    <row r="77" spans="1:37" ht="19.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</row>
    <row r="78" spans="1:37" ht="19.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</row>
    <row r="79" spans="1:37" ht="19.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</row>
  </sheetData>
  <sheetProtection sheet="1" objects="1" scenarios="1"/>
  <mergeCells count="28">
    <mergeCell ref="D4:R4"/>
    <mergeCell ref="A2:R2"/>
    <mergeCell ref="A3:R3"/>
    <mergeCell ref="A1:R1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B8:H8"/>
    <mergeCell ref="Q5:R5"/>
    <mergeCell ref="M7:N7"/>
    <mergeCell ref="I7:J7"/>
    <mergeCell ref="O8:P8"/>
    <mergeCell ref="Q8:R8"/>
    <mergeCell ref="O5:P5"/>
    <mergeCell ref="O7:P7"/>
    <mergeCell ref="K7:L7"/>
    <mergeCell ref="I8:J8"/>
    <mergeCell ref="B5:H5"/>
    <mergeCell ref="Q6:R6"/>
    <mergeCell ref="Q7:R7"/>
    <mergeCell ref="B6:H6"/>
    <mergeCell ref="B7:H7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2010-05-29T05:23:15Z</cp:lastPrinted>
  <dcterms:created xsi:type="dcterms:W3CDTF">2008-02-03T08:28:10Z</dcterms:created>
  <dcterms:modified xsi:type="dcterms:W3CDTF">2010-07-24T08:56:06Z</dcterms:modified>
  <cp:category/>
  <cp:version/>
  <cp:contentType/>
  <cp:contentStatus/>
</cp:coreProperties>
</file>